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720" windowHeight="6960" tabRatio="599" activeTab="0"/>
  </bookViews>
  <sheets>
    <sheet name="CURRENT AS OF 10 25 2019" sheetId="1" r:id="rId1"/>
    <sheet name="ONLINE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'CURRENT AS OF 10 25 2019'!$A$1:$Y$31</definedName>
    <definedName name="_xlnm.Print_Area" localSheetId="1">'ONLINE'!$A$1:$Y$31</definedName>
  </definedNames>
  <calcPr fullCalcOnLoad="1"/>
</workbook>
</file>

<file path=xl/sharedStrings.xml><?xml version="1.0" encoding="utf-8"?>
<sst xmlns="http://schemas.openxmlformats.org/spreadsheetml/2006/main" count="162" uniqueCount="64">
  <si>
    <t>Customer Name:</t>
  </si>
  <si>
    <t>Qty</t>
  </si>
  <si>
    <t>Cost</t>
  </si>
  <si>
    <t>Phone Number:</t>
  </si>
  <si>
    <t>Fax Number:</t>
  </si>
  <si>
    <t>Contact:</t>
  </si>
  <si>
    <t>Box Lunch Order Form</t>
  </si>
  <si>
    <t>Wheat</t>
  </si>
  <si>
    <t>Roast Beef</t>
  </si>
  <si>
    <t>Turkey</t>
  </si>
  <si>
    <t>Chicken Salad</t>
  </si>
  <si>
    <t>Ham</t>
  </si>
  <si>
    <t>Tuna</t>
  </si>
  <si>
    <t>Beverages</t>
  </si>
  <si>
    <t>Meatloaf</t>
  </si>
  <si>
    <t>Grand Total</t>
  </si>
  <si>
    <t>Sandwiches</t>
  </si>
  <si>
    <t>Date :</t>
  </si>
  <si>
    <t>Time:</t>
  </si>
  <si>
    <t>Order taken by:</t>
  </si>
  <si>
    <t>Subtotal</t>
  </si>
  <si>
    <t>Delivery</t>
  </si>
  <si>
    <t>total</t>
  </si>
  <si>
    <t>White</t>
  </si>
  <si>
    <t>A</t>
  </si>
  <si>
    <t>C</t>
  </si>
  <si>
    <t>P</t>
  </si>
  <si>
    <t>S</t>
  </si>
  <si>
    <t>N</t>
  </si>
  <si>
    <t>Croissant</t>
  </si>
  <si>
    <t>Price</t>
  </si>
  <si>
    <t>croissant</t>
  </si>
  <si>
    <t>Total</t>
  </si>
  <si>
    <t>Sandwich/Cheese</t>
  </si>
  <si>
    <t>bread</t>
  </si>
  <si>
    <t>w/cheese</t>
  </si>
  <si>
    <t>Deliver To:</t>
  </si>
  <si>
    <t>Invoice #:</t>
  </si>
  <si>
    <t>Pepsi</t>
  </si>
  <si>
    <t>Diet Pepsi</t>
  </si>
  <si>
    <t>Dr. Pepper</t>
  </si>
  <si>
    <t>Mountain Dew</t>
  </si>
  <si>
    <t>Miscellaneous</t>
  </si>
  <si>
    <t>Veggie Sand</t>
  </si>
  <si>
    <t>PJ</t>
  </si>
  <si>
    <t>Cheese Key: N-no cheese  A-american  PJ-pepperjack  C-cheddar  P-provolone  S-swiss</t>
  </si>
  <si>
    <t>Diet Mntn Dew</t>
  </si>
  <si>
    <t>Sierra Mist</t>
  </si>
  <si>
    <t>Diet Sierra Mist</t>
  </si>
  <si>
    <t>Includes potato chips, pickle, coleslaw, fruit or carrots &amp; celery &amp; a Keys cookie!</t>
  </si>
  <si>
    <t>Sales Tax 7.125%</t>
  </si>
  <si>
    <t>Soda Cans</t>
  </si>
  <si>
    <t>Aquafina 20 oz</t>
  </si>
  <si>
    <t>Email:</t>
  </si>
  <si>
    <t>Sub Udi's Gluten Free Bread for $2.00 more</t>
  </si>
  <si>
    <t>Gratuity</t>
  </si>
  <si>
    <r>
      <rPr>
        <b/>
        <sz val="12"/>
        <rFont val="Arial Narrow"/>
        <family val="2"/>
      </rPr>
      <t xml:space="preserve">      </t>
    </r>
    <r>
      <rPr>
        <b/>
        <sz val="12"/>
        <color indexed="12"/>
        <rFont val="Arial Narrow"/>
        <family val="2"/>
      </rPr>
      <t xml:space="preserve">Delivery </t>
    </r>
  </si>
  <si>
    <t xml:space="preserve"> Delivery for orders within 3-mile radius $6.00. Outside of 3-mile radius in Metro area, Delivery orders of $250.00 or more $10.00. $15.00 delivery for orders $75.00-$249.99. $25.00 delivery fee for orders under $75.00 may be applicable. Outside Metro Area, additional  Delivery charge applicable *All prices subject to change. </t>
  </si>
  <si>
    <r>
      <t xml:space="preserve">      </t>
    </r>
    <r>
      <rPr>
        <b/>
        <sz val="12"/>
        <color indexed="12"/>
        <rFont val="Arial Narrow"/>
        <family val="2"/>
      </rPr>
      <t>Delivery       or       Pick Up</t>
    </r>
  </si>
  <si>
    <t>20____</t>
  </si>
  <si>
    <t>Diet Dr Pepper</t>
  </si>
  <si>
    <t>Bubly Lime</t>
  </si>
  <si>
    <t xml:space="preserve"> Delivery for orders within 3-mile radius $6.00. Outside of 3-mile radius in Metro area, Delivery orders of $250.00 or more $10.00. $15.00 delivery for orders $75.00-$249.99. $25.00 delivery fee for orders under $75.00 may be applicable. Outside Metro Area, additional  Delivery charge applicable. A 3.7% service fee will be added to all card transactions. *All prices subject to change. </t>
  </si>
  <si>
    <t>Includes potato chips, pickle, coleslaw, fruit cup or carrots &amp; celery &amp; a Keys cookie!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</si>
</sst>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_);[Red]\(&quot;$&quot;#,##0.0000\)"/>
    <numFmt numFmtId="166" formatCode="&quot;$&quot;#,##0.00000_);[Red]\(&quot;$&quot;#,##0.00000\)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0"/>
      <name val="Bookman Old Style"/>
      <family val="1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0"/>
      <color indexed="10"/>
      <name val="Arial"/>
      <family val="2"/>
    </font>
    <font>
      <b/>
      <sz val="12"/>
      <color indexed="12"/>
      <name val="Arial Narrow"/>
      <family val="2"/>
    </font>
    <font>
      <sz val="10"/>
      <color indexed="12"/>
      <name val="Arial"/>
      <family val="0"/>
    </font>
    <font>
      <b/>
      <sz val="12"/>
      <color indexed="10"/>
      <name val="Arial"/>
      <family val="2"/>
    </font>
    <font>
      <sz val="8"/>
      <color indexed="12"/>
      <name val="Arial"/>
      <family val="2"/>
    </font>
    <font>
      <sz val="11"/>
      <color indexed="12"/>
      <name val="Arial"/>
      <family val="2"/>
    </font>
    <font>
      <b/>
      <sz val="18"/>
      <name val="Bookman Old Style"/>
      <family val="1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2"/>
      <color indexed="30"/>
      <name val="Arial"/>
      <family val="2"/>
    </font>
    <font>
      <sz val="10"/>
      <color indexed="30"/>
      <name val="Arial"/>
      <family val="2"/>
    </font>
    <font>
      <sz val="12"/>
      <color indexed="9"/>
      <name val="Arial"/>
      <family val="2"/>
    </font>
    <font>
      <b/>
      <sz val="18"/>
      <color indexed="9"/>
      <name val="Arial"/>
      <family val="2"/>
    </font>
    <font>
      <sz val="9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70C0"/>
      <name val="Arial"/>
      <family val="2"/>
    </font>
    <font>
      <sz val="10"/>
      <color rgb="FF0070C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theme="0" tint="-0.04997999966144562"/>
        <bgColor indexed="64"/>
      </patternFill>
    </fill>
    <fill>
      <patternFill patternType="lightGray">
        <bgColor theme="0" tint="-0.04997999966144562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8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 horizontal="center"/>
    </xf>
    <xf numFmtId="8" fontId="6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8" fontId="1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10" fillId="0" borderId="17" xfId="0" applyFont="1" applyBorder="1" applyAlignment="1">
      <alignment/>
    </xf>
    <xf numFmtId="0" fontId="0" fillId="0" borderId="15" xfId="0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10" fillId="0" borderId="13" xfId="0" applyFont="1" applyBorder="1" applyAlignment="1">
      <alignment horizontal="left"/>
    </xf>
    <xf numFmtId="0" fontId="6" fillId="0" borderId="20" xfId="0" applyFont="1" applyBorder="1" applyAlignment="1">
      <alignment/>
    </xf>
    <xf numFmtId="8" fontId="12" fillId="0" borderId="21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0" fillId="0" borderId="21" xfId="0" applyBorder="1" applyAlignment="1">
      <alignment/>
    </xf>
    <xf numFmtId="8" fontId="12" fillId="0" borderId="10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left"/>
    </xf>
    <xf numFmtId="8" fontId="15" fillId="0" borderId="22" xfId="0" applyNumberFormat="1" applyFont="1" applyBorder="1" applyAlignment="1">
      <alignment horizontal="center" vertical="center"/>
    </xf>
    <xf numFmtId="0" fontId="17" fillId="0" borderId="25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1" fontId="16" fillId="0" borderId="11" xfId="0" applyNumberFormat="1" applyFont="1" applyBorder="1" applyAlignment="1">
      <alignment horizontal="center"/>
    </xf>
    <xf numFmtId="1" fontId="16" fillId="0" borderId="11" xfId="44" applyNumberFormat="1" applyFont="1" applyBorder="1" applyAlignment="1">
      <alignment horizontal="center"/>
    </xf>
    <xf numFmtId="1" fontId="16" fillId="0" borderId="22" xfId="0" applyNumberFormat="1" applyFont="1" applyBorder="1" applyAlignment="1">
      <alignment horizontal="center"/>
    </xf>
    <xf numFmtId="1" fontId="16" fillId="0" borderId="21" xfId="0" applyNumberFormat="1" applyFont="1" applyBorder="1" applyAlignment="1">
      <alignment horizontal="center"/>
    </xf>
    <xf numFmtId="1" fontId="16" fillId="0" borderId="11" xfId="0" applyNumberFormat="1" applyFont="1" applyBorder="1" applyAlignment="1">
      <alignment/>
    </xf>
    <xf numFmtId="1" fontId="16" fillId="0" borderId="22" xfId="0" applyNumberFormat="1" applyFont="1" applyBorder="1" applyAlignment="1">
      <alignment/>
    </xf>
    <xf numFmtId="1" fontId="17" fillId="0" borderId="11" xfId="0" applyNumberFormat="1" applyFont="1" applyBorder="1" applyAlignment="1">
      <alignment/>
    </xf>
    <xf numFmtId="1" fontId="17" fillId="0" borderId="22" xfId="0" applyNumberFormat="1" applyFont="1" applyBorder="1" applyAlignment="1">
      <alignment/>
    </xf>
    <xf numFmtId="0" fontId="16" fillId="0" borderId="26" xfId="0" applyFont="1" applyBorder="1" applyAlignment="1">
      <alignment/>
    </xf>
    <xf numFmtId="0" fontId="17" fillId="0" borderId="27" xfId="0" applyFont="1" applyBorder="1" applyAlignment="1">
      <alignment/>
    </xf>
    <xf numFmtId="0" fontId="20" fillId="0" borderId="15" xfId="0" applyFont="1" applyBorder="1" applyAlignment="1">
      <alignment/>
    </xf>
    <xf numFmtId="16" fontId="17" fillId="0" borderId="12" xfId="0" applyNumberFormat="1" applyFont="1" applyBorder="1" applyAlignment="1">
      <alignment/>
    </xf>
    <xf numFmtId="0" fontId="16" fillId="0" borderId="28" xfId="0" applyFont="1" applyBorder="1" applyAlignment="1">
      <alignment horizontal="center"/>
    </xf>
    <xf numFmtId="8" fontId="6" fillId="0" borderId="21" xfId="44" applyNumberFormat="1" applyFont="1" applyBorder="1" applyAlignment="1">
      <alignment/>
    </xf>
    <xf numFmtId="8" fontId="6" fillId="0" borderId="11" xfId="44" applyNumberFormat="1" applyFont="1" applyBorder="1" applyAlignment="1">
      <alignment/>
    </xf>
    <xf numFmtId="0" fontId="17" fillId="0" borderId="1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17" fillId="0" borderId="12" xfId="0" applyFont="1" applyBorder="1" applyAlignment="1">
      <alignment/>
    </xf>
    <xf numFmtId="0" fontId="17" fillId="0" borderId="26" xfId="0" applyFont="1" applyBorder="1" applyAlignment="1">
      <alignment/>
    </xf>
    <xf numFmtId="0" fontId="20" fillId="0" borderId="25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8" fontId="6" fillId="0" borderId="23" xfId="0" applyNumberFormat="1" applyFont="1" applyBorder="1" applyAlignment="1">
      <alignment horizontal="center"/>
    </xf>
    <xf numFmtId="8" fontId="10" fillId="0" borderId="11" xfId="44" applyNumberFormat="1" applyFont="1" applyBorder="1" applyAlignment="1">
      <alignment/>
    </xf>
    <xf numFmtId="44" fontId="22" fillId="0" borderId="22" xfId="0" applyNumberFormat="1" applyFont="1" applyBorder="1" applyAlignment="1">
      <alignment horizontal="center"/>
    </xf>
    <xf numFmtId="44" fontId="71" fillId="0" borderId="29" xfId="44" applyFont="1" applyBorder="1" applyAlignment="1">
      <alignment/>
    </xf>
    <xf numFmtId="8" fontId="72" fillId="0" borderId="30" xfId="0" applyNumberFormat="1" applyFont="1" applyBorder="1" applyAlignment="1">
      <alignment/>
    </xf>
    <xf numFmtId="0" fontId="73" fillId="0" borderId="10" xfId="0" applyFont="1" applyBorder="1" applyAlignment="1">
      <alignment horizontal="center" vertical="center"/>
    </xf>
    <xf numFmtId="44" fontId="71" fillId="0" borderId="11" xfId="0" applyNumberFormat="1" applyFont="1" applyBorder="1" applyAlignment="1">
      <alignment/>
    </xf>
    <xf numFmtId="44" fontId="71" fillId="0" borderId="31" xfId="0" applyNumberFormat="1" applyFont="1" applyBorder="1" applyAlignment="1">
      <alignment/>
    </xf>
    <xf numFmtId="8" fontId="74" fillId="0" borderId="22" xfId="0" applyNumberFormat="1" applyFont="1" applyBorder="1" applyAlignment="1">
      <alignment/>
    </xf>
    <xf numFmtId="44" fontId="74" fillId="0" borderId="11" xfId="0" applyNumberFormat="1" applyFont="1" applyBorder="1" applyAlignment="1">
      <alignment/>
    </xf>
    <xf numFmtId="44" fontId="74" fillId="0" borderId="31" xfId="0" applyNumberFormat="1" applyFont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/>
    </xf>
    <xf numFmtId="8" fontId="6" fillId="34" borderId="12" xfId="0" applyNumberFormat="1" applyFont="1" applyFill="1" applyBorder="1" applyAlignment="1">
      <alignment horizontal="center"/>
    </xf>
    <xf numFmtId="0" fontId="6" fillId="34" borderId="20" xfId="0" applyFont="1" applyFill="1" applyBorder="1" applyAlignment="1">
      <alignment/>
    </xf>
    <xf numFmtId="8" fontId="6" fillId="34" borderId="23" xfId="0" applyNumberFormat="1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73" fillId="0" borderId="23" xfId="0" applyFont="1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17" fillId="0" borderId="26" xfId="0" applyFont="1" applyBorder="1" applyAlignment="1">
      <alignment/>
    </xf>
    <xf numFmtId="44" fontId="6" fillId="0" borderId="11" xfId="44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12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12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12" xfId="0" applyFont="1" applyBorder="1" applyAlignment="1">
      <alignment/>
    </xf>
    <xf numFmtId="8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6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8" fontId="6" fillId="0" borderId="10" xfId="0" applyNumberFormat="1" applyFont="1" applyBorder="1" applyAlignment="1">
      <alignment horizontal="center" vertical="center"/>
    </xf>
    <xf numFmtId="8" fontId="6" fillId="0" borderId="11" xfId="0" applyNumberFormat="1" applyFont="1" applyBorder="1" applyAlignment="1">
      <alignment horizontal="center" vertical="center"/>
    </xf>
    <xf numFmtId="8" fontId="6" fillId="0" borderId="2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7" fillId="0" borderId="16" xfId="0" applyFont="1" applyBorder="1" applyAlignment="1">
      <alignment/>
    </xf>
    <xf numFmtId="0" fontId="17" fillId="0" borderId="37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18" fontId="18" fillId="0" borderId="12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27" fillId="0" borderId="12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37" xfId="0" applyBorder="1" applyAlignment="1">
      <alignment/>
    </xf>
    <xf numFmtId="0" fontId="63" fillId="0" borderId="12" xfId="52" applyBorder="1" applyAlignment="1">
      <alignment horizontal="center"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0" fontId="10" fillId="0" borderId="12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7" fillId="0" borderId="15" xfId="0" applyFont="1" applyBorder="1" applyAlignment="1">
      <alignment/>
    </xf>
    <xf numFmtId="0" fontId="17" fillId="0" borderId="25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0" fontId="75" fillId="0" borderId="15" xfId="0" applyFont="1" applyBorder="1" applyAlignment="1">
      <alignment horizontal="center"/>
    </xf>
    <xf numFmtId="0" fontId="75" fillId="0" borderId="2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8" fontId="74" fillId="0" borderId="23" xfId="0" applyNumberFormat="1" applyFont="1" applyBorder="1" applyAlignment="1">
      <alignment horizontal="center"/>
    </xf>
    <xf numFmtId="0" fontId="74" fillId="0" borderId="12" xfId="0" applyFont="1" applyBorder="1" applyAlignment="1">
      <alignment horizontal="center"/>
    </xf>
    <xf numFmtId="0" fontId="74" fillId="0" borderId="21" xfId="0" applyFont="1" applyBorder="1" applyAlignment="1">
      <alignment horizontal="center"/>
    </xf>
    <xf numFmtId="8" fontId="6" fillId="0" borderId="23" xfId="0" applyNumberFormat="1" applyFont="1" applyBorder="1" applyAlignment="1">
      <alignment horizontal="center"/>
    </xf>
    <xf numFmtId="8" fontId="6" fillId="0" borderId="21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8" fontId="74" fillId="0" borderId="42" xfId="0" applyNumberFormat="1" applyFont="1" applyBorder="1" applyAlignment="1">
      <alignment horizontal="center"/>
    </xf>
    <xf numFmtId="0" fontId="74" fillId="0" borderId="20" xfId="0" applyFont="1" applyBorder="1" applyAlignment="1">
      <alignment horizontal="center"/>
    </xf>
    <xf numFmtId="0" fontId="74" fillId="0" borderId="43" xfId="0" applyFont="1" applyBorder="1" applyAlignment="1">
      <alignment horizontal="center"/>
    </xf>
    <xf numFmtId="0" fontId="6" fillId="0" borderId="4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22" fillId="0" borderId="44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164" fontId="76" fillId="0" borderId="52" xfId="0" applyNumberFormat="1" applyFont="1" applyBorder="1" applyAlignment="1">
      <alignment horizontal="center" vertical="center"/>
    </xf>
    <xf numFmtId="164" fontId="76" fillId="0" borderId="53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74" fillId="35" borderId="11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112</xdr:row>
      <xdr:rowOff>76200</xdr:rowOff>
    </xdr:from>
    <xdr:ext cx="76200" cy="200025"/>
    <xdr:sp fLocksText="0">
      <xdr:nvSpPr>
        <xdr:cNvPr id="1" name="Text Box 3"/>
        <xdr:cNvSpPr txBox="1">
          <a:spLocks noChangeArrowheads="1"/>
        </xdr:cNvSpPr>
      </xdr:nvSpPr>
      <xdr:spPr>
        <a:xfrm>
          <a:off x="0" y="20402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76200</xdr:rowOff>
    </xdr:from>
    <xdr:ext cx="76200" cy="200025"/>
    <xdr:sp fLocksText="0">
      <xdr:nvSpPr>
        <xdr:cNvPr id="2" name="Text Box 4"/>
        <xdr:cNvSpPr txBox="1">
          <a:spLocks noChangeArrowheads="1"/>
        </xdr:cNvSpPr>
      </xdr:nvSpPr>
      <xdr:spPr>
        <a:xfrm>
          <a:off x="0" y="20402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133350</xdr:rowOff>
    </xdr:from>
    <xdr:ext cx="76200" cy="200025"/>
    <xdr:sp fLocksText="0">
      <xdr:nvSpPr>
        <xdr:cNvPr id="3" name="Text Box 5"/>
        <xdr:cNvSpPr txBox="1">
          <a:spLocks noChangeArrowheads="1"/>
        </xdr:cNvSpPr>
      </xdr:nvSpPr>
      <xdr:spPr>
        <a:xfrm>
          <a:off x="0" y="2078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219075</xdr:colOff>
      <xdr:row>0</xdr:row>
      <xdr:rowOff>561975</xdr:rowOff>
    </xdr:from>
    <xdr:to>
      <xdr:col>2</xdr:col>
      <xdr:colOff>180975</xdr:colOff>
      <xdr:row>0</xdr:row>
      <xdr:rowOff>561975</xdr:rowOff>
    </xdr:to>
    <xdr:sp>
      <xdr:nvSpPr>
        <xdr:cNvPr id="4" name="Line 6"/>
        <xdr:cNvSpPr>
          <a:spLocks/>
        </xdr:cNvSpPr>
      </xdr:nvSpPr>
      <xdr:spPr>
        <a:xfrm>
          <a:off x="219075" y="56197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600075</xdr:colOff>
      <xdr:row>0</xdr:row>
      <xdr:rowOff>581025</xdr:rowOff>
    </xdr:from>
    <xdr:to>
      <xdr:col>24</xdr:col>
      <xdr:colOff>981075</xdr:colOff>
      <xdr:row>0</xdr:row>
      <xdr:rowOff>581025</xdr:rowOff>
    </xdr:to>
    <xdr:sp>
      <xdr:nvSpPr>
        <xdr:cNvPr id="5" name="Line 7"/>
        <xdr:cNvSpPr>
          <a:spLocks/>
        </xdr:cNvSpPr>
      </xdr:nvSpPr>
      <xdr:spPr>
        <a:xfrm>
          <a:off x="7810500" y="58102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0</xdr:row>
      <xdr:rowOff>638175</xdr:rowOff>
    </xdr:from>
    <xdr:to>
      <xdr:col>20</xdr:col>
      <xdr:colOff>266700</xdr:colOff>
      <xdr:row>0</xdr:row>
      <xdr:rowOff>1057275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3381375" y="638175"/>
          <a:ext cx="28765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Voice: 651-731-KEYS   Fax: 651-731-9621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            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Email: amym@keyscafe.com 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keyscafe.com</a:t>
          </a:r>
        </a:p>
      </xdr:txBody>
    </xdr:sp>
    <xdr:clientData/>
  </xdr:twoCellAnchor>
  <xdr:twoCellAnchor>
    <xdr:from>
      <xdr:col>0</xdr:col>
      <xdr:colOff>257175</xdr:colOff>
      <xdr:row>0</xdr:row>
      <xdr:rowOff>133350</xdr:rowOff>
    </xdr:from>
    <xdr:to>
      <xdr:col>2</xdr:col>
      <xdr:colOff>142875</xdr:colOff>
      <xdr:row>0</xdr:row>
      <xdr:rowOff>438150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257175" y="133350"/>
          <a:ext cx="1419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Due</a:t>
          </a:r>
        </a:p>
      </xdr:txBody>
    </xdr:sp>
    <xdr:clientData/>
  </xdr:twoCellAnchor>
  <xdr:twoCellAnchor>
    <xdr:from>
      <xdr:col>0</xdr:col>
      <xdr:colOff>257175</xdr:colOff>
      <xdr:row>0</xdr:row>
      <xdr:rowOff>638175</xdr:rowOff>
    </xdr:from>
    <xdr:to>
      <xdr:col>2</xdr:col>
      <xdr:colOff>142875</xdr:colOff>
      <xdr:row>0</xdr:row>
      <xdr:rowOff>1038225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257175" y="638175"/>
          <a:ext cx="14192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</a:t>
          </a:r>
        </a:p>
      </xdr:txBody>
    </xdr:sp>
    <xdr:clientData/>
  </xdr:twoCellAnchor>
  <xdr:twoCellAnchor>
    <xdr:from>
      <xdr:col>23</xdr:col>
      <xdr:colOff>28575</xdr:colOff>
      <xdr:row>0</xdr:row>
      <xdr:rowOff>142875</xdr:rowOff>
    </xdr:from>
    <xdr:to>
      <xdr:col>24</xdr:col>
      <xdr:colOff>914400</xdr:colOff>
      <xdr:row>0</xdr:row>
      <xdr:rowOff>552450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7848600" y="142875"/>
          <a:ext cx="1447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Box Lunches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</a:t>
          </a:r>
        </a:p>
      </xdr:txBody>
    </xdr:sp>
    <xdr:clientData/>
  </xdr:twoCellAnchor>
  <xdr:twoCellAnchor>
    <xdr:from>
      <xdr:col>22</xdr:col>
      <xdr:colOff>590550</xdr:colOff>
      <xdr:row>0</xdr:row>
      <xdr:rowOff>676275</xdr:rowOff>
    </xdr:from>
    <xdr:to>
      <xdr:col>24</xdr:col>
      <xdr:colOff>866775</xdr:colOff>
      <xdr:row>0</xdr:row>
      <xdr:rowOff>962025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7800975" y="676275"/>
          <a:ext cx="1447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 Misc Items </a:t>
          </a:r>
        </a:p>
      </xdr:txBody>
    </xdr:sp>
    <xdr:clientData/>
  </xdr:twoCellAnchor>
  <xdr:twoCellAnchor editAs="oneCell">
    <xdr:from>
      <xdr:col>4</xdr:col>
      <xdr:colOff>57150</xdr:colOff>
      <xdr:row>0</xdr:row>
      <xdr:rowOff>57150</xdr:rowOff>
    </xdr:from>
    <xdr:to>
      <xdr:col>8</xdr:col>
      <xdr:colOff>66675</xdr:colOff>
      <xdr:row>0</xdr:row>
      <xdr:rowOff>1085850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57150"/>
          <a:ext cx="1000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504825</xdr:colOff>
      <xdr:row>0</xdr:row>
      <xdr:rowOff>38100</xdr:rowOff>
    </xdr:from>
    <xdr:to>
      <xdr:col>22</xdr:col>
      <xdr:colOff>295275</xdr:colOff>
      <xdr:row>0</xdr:row>
      <xdr:rowOff>1076325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38100"/>
          <a:ext cx="10096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112</xdr:row>
      <xdr:rowOff>76200</xdr:rowOff>
    </xdr:from>
    <xdr:ext cx="76200" cy="200025"/>
    <xdr:sp fLocksText="0">
      <xdr:nvSpPr>
        <xdr:cNvPr id="1" name="Text Box 3"/>
        <xdr:cNvSpPr txBox="1">
          <a:spLocks noChangeArrowheads="1"/>
        </xdr:cNvSpPr>
      </xdr:nvSpPr>
      <xdr:spPr>
        <a:xfrm>
          <a:off x="0" y="20402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76200</xdr:rowOff>
    </xdr:from>
    <xdr:ext cx="76200" cy="200025"/>
    <xdr:sp fLocksText="0">
      <xdr:nvSpPr>
        <xdr:cNvPr id="2" name="Text Box 4"/>
        <xdr:cNvSpPr txBox="1">
          <a:spLocks noChangeArrowheads="1"/>
        </xdr:cNvSpPr>
      </xdr:nvSpPr>
      <xdr:spPr>
        <a:xfrm>
          <a:off x="0" y="20402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133350</xdr:rowOff>
    </xdr:from>
    <xdr:ext cx="76200" cy="200025"/>
    <xdr:sp fLocksText="0">
      <xdr:nvSpPr>
        <xdr:cNvPr id="3" name="Text Box 5"/>
        <xdr:cNvSpPr txBox="1">
          <a:spLocks noChangeArrowheads="1"/>
        </xdr:cNvSpPr>
      </xdr:nvSpPr>
      <xdr:spPr>
        <a:xfrm>
          <a:off x="0" y="2078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219075</xdr:colOff>
      <xdr:row>0</xdr:row>
      <xdr:rowOff>561975</xdr:rowOff>
    </xdr:from>
    <xdr:to>
      <xdr:col>2</xdr:col>
      <xdr:colOff>180975</xdr:colOff>
      <xdr:row>0</xdr:row>
      <xdr:rowOff>561975</xdr:rowOff>
    </xdr:to>
    <xdr:sp>
      <xdr:nvSpPr>
        <xdr:cNvPr id="4" name="Line 6"/>
        <xdr:cNvSpPr>
          <a:spLocks/>
        </xdr:cNvSpPr>
      </xdr:nvSpPr>
      <xdr:spPr>
        <a:xfrm>
          <a:off x="219075" y="56197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600075</xdr:colOff>
      <xdr:row>0</xdr:row>
      <xdr:rowOff>581025</xdr:rowOff>
    </xdr:from>
    <xdr:to>
      <xdr:col>24</xdr:col>
      <xdr:colOff>981075</xdr:colOff>
      <xdr:row>0</xdr:row>
      <xdr:rowOff>581025</xdr:rowOff>
    </xdr:to>
    <xdr:sp>
      <xdr:nvSpPr>
        <xdr:cNvPr id="5" name="Line 7"/>
        <xdr:cNvSpPr>
          <a:spLocks/>
        </xdr:cNvSpPr>
      </xdr:nvSpPr>
      <xdr:spPr>
        <a:xfrm>
          <a:off x="7810500" y="58102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0</xdr:row>
      <xdr:rowOff>638175</xdr:rowOff>
    </xdr:from>
    <xdr:to>
      <xdr:col>20</xdr:col>
      <xdr:colOff>266700</xdr:colOff>
      <xdr:row>0</xdr:row>
      <xdr:rowOff>1057275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3381375" y="638175"/>
          <a:ext cx="28765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Voice: 651-731-KEYS   Fax: 651-731-9621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            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Email: amym@keyscafe.com 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keyscafe.com</a:t>
          </a:r>
        </a:p>
      </xdr:txBody>
    </xdr:sp>
    <xdr:clientData/>
  </xdr:twoCellAnchor>
  <xdr:twoCellAnchor>
    <xdr:from>
      <xdr:col>0</xdr:col>
      <xdr:colOff>257175</xdr:colOff>
      <xdr:row>0</xdr:row>
      <xdr:rowOff>133350</xdr:rowOff>
    </xdr:from>
    <xdr:to>
      <xdr:col>2</xdr:col>
      <xdr:colOff>142875</xdr:colOff>
      <xdr:row>0</xdr:row>
      <xdr:rowOff>438150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257175" y="133350"/>
          <a:ext cx="1419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Due</a:t>
          </a:r>
        </a:p>
      </xdr:txBody>
    </xdr:sp>
    <xdr:clientData/>
  </xdr:twoCellAnchor>
  <xdr:twoCellAnchor>
    <xdr:from>
      <xdr:col>0</xdr:col>
      <xdr:colOff>257175</xdr:colOff>
      <xdr:row>0</xdr:row>
      <xdr:rowOff>638175</xdr:rowOff>
    </xdr:from>
    <xdr:to>
      <xdr:col>2</xdr:col>
      <xdr:colOff>142875</xdr:colOff>
      <xdr:row>0</xdr:row>
      <xdr:rowOff>1038225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257175" y="638175"/>
          <a:ext cx="14192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</a:t>
          </a:r>
        </a:p>
      </xdr:txBody>
    </xdr:sp>
    <xdr:clientData/>
  </xdr:twoCellAnchor>
  <xdr:twoCellAnchor>
    <xdr:from>
      <xdr:col>23</xdr:col>
      <xdr:colOff>28575</xdr:colOff>
      <xdr:row>0</xdr:row>
      <xdr:rowOff>142875</xdr:rowOff>
    </xdr:from>
    <xdr:to>
      <xdr:col>24</xdr:col>
      <xdr:colOff>914400</xdr:colOff>
      <xdr:row>0</xdr:row>
      <xdr:rowOff>552450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7848600" y="142875"/>
          <a:ext cx="1447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Box Lunches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</a:t>
          </a:r>
        </a:p>
      </xdr:txBody>
    </xdr:sp>
    <xdr:clientData/>
  </xdr:twoCellAnchor>
  <xdr:twoCellAnchor>
    <xdr:from>
      <xdr:col>22</xdr:col>
      <xdr:colOff>590550</xdr:colOff>
      <xdr:row>0</xdr:row>
      <xdr:rowOff>676275</xdr:rowOff>
    </xdr:from>
    <xdr:to>
      <xdr:col>24</xdr:col>
      <xdr:colOff>866775</xdr:colOff>
      <xdr:row>0</xdr:row>
      <xdr:rowOff>962025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7800975" y="676275"/>
          <a:ext cx="1447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 Misc Items </a:t>
          </a:r>
        </a:p>
      </xdr:txBody>
    </xdr:sp>
    <xdr:clientData/>
  </xdr:twoCellAnchor>
  <xdr:twoCellAnchor editAs="oneCell">
    <xdr:from>
      <xdr:col>4</xdr:col>
      <xdr:colOff>57150</xdr:colOff>
      <xdr:row>0</xdr:row>
      <xdr:rowOff>57150</xdr:rowOff>
    </xdr:from>
    <xdr:to>
      <xdr:col>8</xdr:col>
      <xdr:colOff>66675</xdr:colOff>
      <xdr:row>0</xdr:row>
      <xdr:rowOff>1085850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57150"/>
          <a:ext cx="1000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504825</xdr:colOff>
      <xdr:row>0</xdr:row>
      <xdr:rowOff>38100</xdr:rowOff>
    </xdr:from>
    <xdr:to>
      <xdr:col>22</xdr:col>
      <xdr:colOff>295275</xdr:colOff>
      <xdr:row>0</xdr:row>
      <xdr:rowOff>1076325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38100"/>
          <a:ext cx="10096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view="pageBreakPreview" zoomScaleNormal="66" zoomScaleSheetLayoutView="100" zoomScalePageLayoutView="0" workbookViewId="0" topLeftCell="A1">
      <selection activeCell="E20" sqref="E20"/>
    </sheetView>
  </sheetViews>
  <sheetFormatPr defaultColWidth="9.140625" defaultRowHeight="12.75"/>
  <cols>
    <col min="1" max="1" width="6.00390625" style="1" customWidth="1"/>
    <col min="2" max="2" width="17.00390625" style="1" customWidth="1"/>
    <col min="3" max="6" width="3.7109375" style="2" customWidth="1"/>
    <col min="7" max="9" width="3.7109375" style="1" customWidth="1"/>
    <col min="10" max="11" width="3.7109375" style="2" customWidth="1"/>
    <col min="12" max="20" width="3.7109375" style="1" customWidth="1"/>
    <col min="21" max="23" width="9.140625" style="1" customWidth="1"/>
    <col min="24" max="24" width="8.421875" style="1" customWidth="1"/>
    <col min="25" max="25" width="17.8515625" style="1" customWidth="1"/>
    <col min="26" max="16384" width="9.140625" style="1" customWidth="1"/>
  </cols>
  <sheetData>
    <row r="1" spans="1:25" s="4" customFormat="1" ht="86.25" customHeight="1" thickBot="1" thickTop="1">
      <c r="A1" s="109" t="s">
        <v>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1"/>
    </row>
    <row r="2" spans="1:25" s="3" customFormat="1" ht="19.5" customHeight="1" thickTop="1">
      <c r="A2" s="25" t="s">
        <v>37</v>
      </c>
      <c r="B2" s="23"/>
      <c r="C2" s="123"/>
      <c r="D2" s="123"/>
      <c r="E2" s="123"/>
      <c r="F2" s="123"/>
      <c r="G2" s="123"/>
      <c r="H2" s="124"/>
      <c r="I2" s="25" t="s">
        <v>0</v>
      </c>
      <c r="J2" s="22"/>
      <c r="K2" s="22"/>
      <c r="L2" s="21"/>
      <c r="M2" s="23"/>
      <c r="N2" s="135"/>
      <c r="O2" s="136"/>
      <c r="P2" s="136"/>
      <c r="Q2" s="136"/>
      <c r="R2" s="136"/>
      <c r="S2" s="136"/>
      <c r="T2" s="136"/>
      <c r="U2" s="137"/>
      <c r="V2" s="25" t="s">
        <v>36</v>
      </c>
      <c r="W2" s="23"/>
      <c r="X2" s="123"/>
      <c r="Y2" s="124"/>
    </row>
    <row r="3" spans="1:25" s="3" customFormat="1" ht="19.5" customHeight="1">
      <c r="A3" s="129" t="s">
        <v>56</v>
      </c>
      <c r="B3" s="130"/>
      <c r="C3" s="130"/>
      <c r="D3" s="130"/>
      <c r="E3" s="130"/>
      <c r="F3" s="130"/>
      <c r="G3" s="130"/>
      <c r="H3" s="131"/>
      <c r="I3" s="13" t="s">
        <v>5</v>
      </c>
      <c r="J3" s="14"/>
      <c r="K3" s="14"/>
      <c r="L3" s="141"/>
      <c r="M3" s="139"/>
      <c r="N3" s="139"/>
      <c r="O3" s="139"/>
      <c r="P3" s="139"/>
      <c r="Q3" s="139"/>
      <c r="R3" s="139"/>
      <c r="S3" s="139"/>
      <c r="T3" s="139"/>
      <c r="U3" s="140"/>
      <c r="V3" s="132"/>
      <c r="W3" s="96"/>
      <c r="X3" s="96"/>
      <c r="Y3" s="97"/>
    </row>
    <row r="4" spans="1:25" s="3" customFormat="1" ht="19.5" customHeight="1">
      <c r="A4" s="32" t="s">
        <v>17</v>
      </c>
      <c r="B4" s="57"/>
      <c r="C4" s="61"/>
      <c r="D4" s="96"/>
      <c r="E4" s="96"/>
      <c r="F4" s="133" t="s">
        <v>59</v>
      </c>
      <c r="G4" s="133"/>
      <c r="H4" s="134"/>
      <c r="I4" s="13" t="s">
        <v>53</v>
      </c>
      <c r="J4" s="14"/>
      <c r="K4" s="138"/>
      <c r="L4" s="139"/>
      <c r="M4" s="139"/>
      <c r="N4" s="139"/>
      <c r="O4" s="139"/>
      <c r="P4" s="139"/>
      <c r="Q4" s="139"/>
      <c r="R4" s="139"/>
      <c r="S4" s="139"/>
      <c r="T4" s="139"/>
      <c r="U4" s="140"/>
      <c r="V4" s="132"/>
      <c r="W4" s="96"/>
      <c r="X4" s="96"/>
      <c r="Y4" s="97"/>
    </row>
    <row r="5" spans="1:25" ht="19.5" customHeight="1">
      <c r="A5" s="32" t="s">
        <v>18</v>
      </c>
      <c r="B5" s="128"/>
      <c r="C5" s="96"/>
      <c r="D5" s="96"/>
      <c r="E5" s="96"/>
      <c r="F5" s="96"/>
      <c r="G5" s="96"/>
      <c r="H5" s="97"/>
      <c r="I5" s="95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7"/>
      <c r="V5" s="13" t="s">
        <v>4</v>
      </c>
      <c r="W5" s="24"/>
      <c r="X5" s="64"/>
      <c r="Y5" s="65"/>
    </row>
    <row r="6" spans="1:25" s="5" customFormat="1" ht="19.5" customHeight="1" thickBot="1">
      <c r="A6" s="15" t="s">
        <v>19</v>
      </c>
      <c r="B6" s="16"/>
      <c r="C6" s="142"/>
      <c r="D6" s="143"/>
      <c r="E6" s="143"/>
      <c r="F6" s="143"/>
      <c r="G6" s="143"/>
      <c r="H6" s="144"/>
      <c r="I6" s="149" t="s">
        <v>54</v>
      </c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1"/>
      <c r="V6" s="13" t="s">
        <v>3</v>
      </c>
      <c r="W6" s="24"/>
      <c r="X6" s="56"/>
      <c r="Y6" s="66"/>
    </row>
    <row r="7" spans="1:25" ht="19.5" thickTop="1">
      <c r="A7" s="125" t="s">
        <v>16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7"/>
    </row>
    <row r="8" spans="1:25" s="19" customFormat="1" ht="14.25" customHeight="1">
      <c r="A8" s="27" t="s">
        <v>1</v>
      </c>
      <c r="B8" s="39"/>
      <c r="C8" s="112" t="s">
        <v>7</v>
      </c>
      <c r="D8" s="113"/>
      <c r="E8" s="113"/>
      <c r="F8" s="113"/>
      <c r="G8" s="113"/>
      <c r="H8" s="114"/>
      <c r="I8" s="115" t="s">
        <v>23</v>
      </c>
      <c r="J8" s="113"/>
      <c r="K8" s="113"/>
      <c r="L8" s="113"/>
      <c r="M8" s="113"/>
      <c r="N8" s="114"/>
      <c r="O8" s="116" t="s">
        <v>29</v>
      </c>
      <c r="P8" s="117"/>
      <c r="Q8" s="117"/>
      <c r="R8" s="117"/>
      <c r="S8" s="117"/>
      <c r="T8" s="118"/>
      <c r="U8" s="121" t="s">
        <v>30</v>
      </c>
      <c r="V8" s="122"/>
      <c r="W8" s="122"/>
      <c r="X8" s="122"/>
      <c r="Y8" s="28" t="s">
        <v>32</v>
      </c>
    </row>
    <row r="9" spans="1:25" s="20" customFormat="1" ht="15.75" customHeight="1">
      <c r="A9" s="43"/>
      <c r="B9" s="36" t="s">
        <v>33</v>
      </c>
      <c r="C9" s="38" t="s">
        <v>28</v>
      </c>
      <c r="D9" s="18" t="s">
        <v>24</v>
      </c>
      <c r="E9" s="18" t="s">
        <v>44</v>
      </c>
      <c r="F9" s="18" t="s">
        <v>25</v>
      </c>
      <c r="G9" s="17" t="s">
        <v>26</v>
      </c>
      <c r="H9" s="35" t="s">
        <v>27</v>
      </c>
      <c r="I9" s="34" t="s">
        <v>28</v>
      </c>
      <c r="J9" s="18" t="s">
        <v>24</v>
      </c>
      <c r="K9" s="18" t="s">
        <v>44</v>
      </c>
      <c r="L9" s="18" t="s">
        <v>25</v>
      </c>
      <c r="M9" s="17" t="s">
        <v>26</v>
      </c>
      <c r="N9" s="35" t="s">
        <v>27</v>
      </c>
      <c r="O9" s="38" t="s">
        <v>28</v>
      </c>
      <c r="P9" s="18" t="s">
        <v>24</v>
      </c>
      <c r="Q9" s="18" t="s">
        <v>44</v>
      </c>
      <c r="R9" s="18" t="s">
        <v>25</v>
      </c>
      <c r="S9" s="17" t="s">
        <v>26</v>
      </c>
      <c r="T9" s="35" t="s">
        <v>27</v>
      </c>
      <c r="U9" s="34" t="s">
        <v>34</v>
      </c>
      <c r="V9" s="18" t="s">
        <v>35</v>
      </c>
      <c r="W9" s="18" t="s">
        <v>31</v>
      </c>
      <c r="X9" s="18" t="s">
        <v>35</v>
      </c>
      <c r="Y9" s="41"/>
    </row>
    <row r="10" spans="1:25" ht="15">
      <c r="A10" s="44"/>
      <c r="B10" s="40" t="s">
        <v>10</v>
      </c>
      <c r="C10" s="45"/>
      <c r="D10" s="46"/>
      <c r="E10" s="46"/>
      <c r="F10" s="46"/>
      <c r="G10" s="47"/>
      <c r="H10" s="48"/>
      <c r="I10" s="49"/>
      <c r="J10" s="46"/>
      <c r="K10" s="46"/>
      <c r="L10" s="46"/>
      <c r="M10" s="47"/>
      <c r="N10" s="48"/>
      <c r="O10" s="45"/>
      <c r="P10" s="46"/>
      <c r="Q10" s="46"/>
      <c r="R10" s="50"/>
      <c r="S10" s="50"/>
      <c r="T10" s="51"/>
      <c r="U10" s="60">
        <v>12</v>
      </c>
      <c r="V10" s="73">
        <v>13</v>
      </c>
      <c r="W10" s="73">
        <v>13</v>
      </c>
      <c r="X10" s="73">
        <v>14</v>
      </c>
      <c r="Y10" s="80">
        <f aca="true" t="shared" si="0" ref="Y10:Y16">(C10+I10)*U10+SUM(D10:H10)*V10+SUM(J10:N10)*V10+O10*W10+SUM(P10:T10)*X10</f>
        <v>0</v>
      </c>
    </row>
    <row r="11" spans="1:25" ht="15">
      <c r="A11" s="44"/>
      <c r="B11" s="40" t="s">
        <v>43</v>
      </c>
      <c r="C11" s="45"/>
      <c r="D11" s="46"/>
      <c r="E11" s="46"/>
      <c r="F11" s="46"/>
      <c r="G11" s="47"/>
      <c r="H11" s="48"/>
      <c r="I11" s="49"/>
      <c r="J11" s="46"/>
      <c r="K11" s="46"/>
      <c r="L11" s="46"/>
      <c r="M11" s="47"/>
      <c r="N11" s="48"/>
      <c r="O11" s="45"/>
      <c r="P11" s="46"/>
      <c r="Q11" s="46"/>
      <c r="R11" s="50"/>
      <c r="S11" s="50"/>
      <c r="T11" s="51"/>
      <c r="U11" s="60">
        <v>12</v>
      </c>
      <c r="V11" s="73">
        <v>13</v>
      </c>
      <c r="W11" s="73">
        <v>13</v>
      </c>
      <c r="X11" s="73">
        <v>14</v>
      </c>
      <c r="Y11" s="80">
        <f t="shared" si="0"/>
        <v>0</v>
      </c>
    </row>
    <row r="12" spans="1:25" ht="15">
      <c r="A12" s="44"/>
      <c r="B12" s="40" t="s">
        <v>11</v>
      </c>
      <c r="C12" s="45"/>
      <c r="D12" s="46"/>
      <c r="E12" s="46"/>
      <c r="F12" s="46"/>
      <c r="G12" s="47"/>
      <c r="H12" s="48"/>
      <c r="I12" s="49"/>
      <c r="J12" s="46"/>
      <c r="K12" s="46"/>
      <c r="L12" s="46"/>
      <c r="M12" s="47"/>
      <c r="N12" s="48"/>
      <c r="O12" s="45"/>
      <c r="P12" s="46"/>
      <c r="Q12" s="46"/>
      <c r="R12" s="50"/>
      <c r="S12" s="50"/>
      <c r="T12" s="51"/>
      <c r="U12" s="60">
        <v>12</v>
      </c>
      <c r="V12" s="73">
        <v>13</v>
      </c>
      <c r="W12" s="73">
        <v>13</v>
      </c>
      <c r="X12" s="73">
        <v>14</v>
      </c>
      <c r="Y12" s="80">
        <f t="shared" si="0"/>
        <v>0</v>
      </c>
    </row>
    <row r="13" spans="1:25" ht="15">
      <c r="A13" s="44"/>
      <c r="B13" s="40" t="s">
        <v>14</v>
      </c>
      <c r="C13" s="45"/>
      <c r="D13" s="46"/>
      <c r="E13" s="46"/>
      <c r="F13" s="46"/>
      <c r="G13" s="47"/>
      <c r="H13" s="48"/>
      <c r="I13" s="49"/>
      <c r="J13" s="46"/>
      <c r="K13" s="46"/>
      <c r="L13" s="46"/>
      <c r="M13" s="47"/>
      <c r="N13" s="48"/>
      <c r="O13" s="45"/>
      <c r="P13" s="46"/>
      <c r="Q13" s="46"/>
      <c r="R13" s="50"/>
      <c r="S13" s="50"/>
      <c r="T13" s="51"/>
      <c r="U13" s="60">
        <v>12</v>
      </c>
      <c r="V13" s="73">
        <v>13</v>
      </c>
      <c r="W13" s="73">
        <v>13</v>
      </c>
      <c r="X13" s="73">
        <v>14</v>
      </c>
      <c r="Y13" s="80">
        <f t="shared" si="0"/>
        <v>0</v>
      </c>
    </row>
    <row r="14" spans="1:25" ht="15">
      <c r="A14" s="44"/>
      <c r="B14" s="40" t="s">
        <v>8</v>
      </c>
      <c r="C14" s="45"/>
      <c r="D14" s="46"/>
      <c r="E14" s="46"/>
      <c r="F14" s="46"/>
      <c r="G14" s="47"/>
      <c r="H14" s="48"/>
      <c r="I14" s="49"/>
      <c r="J14" s="46"/>
      <c r="K14" s="46"/>
      <c r="L14" s="46"/>
      <c r="M14" s="47"/>
      <c r="N14" s="48"/>
      <c r="O14" s="45"/>
      <c r="P14" s="46"/>
      <c r="Q14" s="46"/>
      <c r="R14" s="50"/>
      <c r="S14" s="50"/>
      <c r="T14" s="51"/>
      <c r="U14" s="60">
        <v>12</v>
      </c>
      <c r="V14" s="73">
        <v>13</v>
      </c>
      <c r="W14" s="73">
        <v>13</v>
      </c>
      <c r="X14" s="73">
        <v>14</v>
      </c>
      <c r="Y14" s="80">
        <f t="shared" si="0"/>
        <v>0</v>
      </c>
    </row>
    <row r="15" spans="1:25" ht="15">
      <c r="A15" s="44"/>
      <c r="B15" s="40" t="s">
        <v>12</v>
      </c>
      <c r="C15" s="45"/>
      <c r="D15" s="46"/>
      <c r="E15" s="46"/>
      <c r="F15" s="46"/>
      <c r="G15" s="47"/>
      <c r="H15" s="48"/>
      <c r="I15" s="49"/>
      <c r="J15" s="46"/>
      <c r="K15" s="46"/>
      <c r="L15" s="46"/>
      <c r="M15" s="47"/>
      <c r="N15" s="48"/>
      <c r="O15" s="45"/>
      <c r="P15" s="46"/>
      <c r="Q15" s="46"/>
      <c r="R15" s="50"/>
      <c r="S15" s="50"/>
      <c r="T15" s="51"/>
      <c r="U15" s="60">
        <v>12</v>
      </c>
      <c r="V15" s="73">
        <v>13</v>
      </c>
      <c r="W15" s="73">
        <v>13</v>
      </c>
      <c r="X15" s="73">
        <v>14</v>
      </c>
      <c r="Y15" s="80">
        <f t="shared" si="0"/>
        <v>0</v>
      </c>
    </row>
    <row r="16" spans="1:25" ht="15">
      <c r="A16" s="44"/>
      <c r="B16" s="40" t="s">
        <v>9</v>
      </c>
      <c r="C16" s="45"/>
      <c r="D16" s="46"/>
      <c r="E16" s="46"/>
      <c r="F16" s="46"/>
      <c r="G16" s="47"/>
      <c r="H16" s="48"/>
      <c r="I16" s="49"/>
      <c r="J16" s="46"/>
      <c r="K16" s="46"/>
      <c r="L16" s="46"/>
      <c r="M16" s="47"/>
      <c r="N16" s="48"/>
      <c r="O16" s="45"/>
      <c r="P16" s="46"/>
      <c r="Q16" s="46"/>
      <c r="R16" s="50"/>
      <c r="S16" s="50"/>
      <c r="T16" s="51"/>
      <c r="U16" s="60">
        <v>12</v>
      </c>
      <c r="V16" s="73">
        <v>13</v>
      </c>
      <c r="W16" s="73">
        <v>13</v>
      </c>
      <c r="X16" s="73">
        <v>14</v>
      </c>
      <c r="Y16" s="80">
        <f t="shared" si="0"/>
        <v>0</v>
      </c>
    </row>
    <row r="17" spans="1:25" ht="15.75">
      <c r="A17" s="44"/>
      <c r="B17" s="62" t="s">
        <v>42</v>
      </c>
      <c r="C17" s="45"/>
      <c r="D17" s="46"/>
      <c r="E17" s="46"/>
      <c r="F17" s="46"/>
      <c r="G17" s="46"/>
      <c r="H17" s="48"/>
      <c r="I17" s="49"/>
      <c r="J17" s="46"/>
      <c r="K17" s="46"/>
      <c r="L17" s="46"/>
      <c r="M17" s="47"/>
      <c r="N17" s="48"/>
      <c r="O17" s="45"/>
      <c r="P17" s="46"/>
      <c r="Q17" s="46"/>
      <c r="R17" s="52"/>
      <c r="S17" s="52"/>
      <c r="T17" s="53"/>
      <c r="U17" s="37"/>
      <c r="V17" s="29"/>
      <c r="W17" s="29"/>
      <c r="X17" s="10" t="s">
        <v>22</v>
      </c>
      <c r="Y17" s="80">
        <f>SUM(Y10:Y16)</f>
        <v>0</v>
      </c>
    </row>
    <row r="18" spans="1:25" ht="13.5" thickBot="1">
      <c r="A18" s="119" t="s">
        <v>45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26"/>
      <c r="Y18" s="42"/>
    </row>
    <row r="19" spans="1:25" ht="19.5" thickTop="1">
      <c r="A19" s="125" t="s">
        <v>13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7"/>
    </row>
    <row r="20" spans="1:25" s="6" customFormat="1" ht="15.75">
      <c r="A20" s="7" t="s">
        <v>1</v>
      </c>
      <c r="B20" s="11" t="s">
        <v>51</v>
      </c>
      <c r="C20" s="105" t="s">
        <v>2</v>
      </c>
      <c r="D20" s="105"/>
      <c r="E20" s="87"/>
      <c r="F20" s="107" t="s">
        <v>32</v>
      </c>
      <c r="G20" s="152"/>
      <c r="H20" s="153"/>
      <c r="I20" s="83"/>
      <c r="J20" s="106" t="s">
        <v>1</v>
      </c>
      <c r="K20" s="106"/>
      <c r="L20" s="106"/>
      <c r="M20" s="145" t="s">
        <v>51</v>
      </c>
      <c r="N20" s="146"/>
      <c r="O20" s="147"/>
      <c r="P20" s="148"/>
      <c r="Q20" s="69"/>
      <c r="R20" s="106" t="s">
        <v>2</v>
      </c>
      <c r="S20" s="106"/>
      <c r="T20" s="106"/>
      <c r="U20" s="8" t="s">
        <v>32</v>
      </c>
      <c r="V20" s="101"/>
      <c r="W20" s="102"/>
      <c r="X20" s="102"/>
      <c r="Y20" s="54"/>
    </row>
    <row r="21" spans="1:25" s="6" customFormat="1" ht="15.75">
      <c r="A21" s="77"/>
      <c r="B21" s="9" t="s">
        <v>38</v>
      </c>
      <c r="C21" s="105">
        <v>2.29</v>
      </c>
      <c r="D21" s="106"/>
      <c r="E21" s="88"/>
      <c r="F21" s="154">
        <f>A21*C21</f>
        <v>0</v>
      </c>
      <c r="G21" s="155"/>
      <c r="H21" s="156"/>
      <c r="I21" s="84"/>
      <c r="J21" s="90"/>
      <c r="K21" s="91"/>
      <c r="L21" s="196"/>
      <c r="M21" s="92" t="s">
        <v>60</v>
      </c>
      <c r="N21" s="93"/>
      <c r="O21" s="93"/>
      <c r="P21" s="94"/>
      <c r="Q21" s="71"/>
      <c r="R21" s="98">
        <v>2.29</v>
      </c>
      <c r="S21" s="98"/>
      <c r="T21" s="98"/>
      <c r="U21" s="78">
        <f>J21*R21</f>
        <v>0</v>
      </c>
      <c r="V21" s="101"/>
      <c r="W21" s="102"/>
      <c r="X21" s="102"/>
      <c r="Y21" s="54"/>
    </row>
    <row r="22" spans="1:25" s="6" customFormat="1" ht="15">
      <c r="A22" s="77"/>
      <c r="B22" s="9" t="s">
        <v>39</v>
      </c>
      <c r="C22" s="105">
        <v>2.29</v>
      </c>
      <c r="D22" s="106"/>
      <c r="E22" s="88"/>
      <c r="F22" s="154">
        <f>A22*C22</f>
        <v>0</v>
      </c>
      <c r="G22" s="155"/>
      <c r="H22" s="156"/>
      <c r="I22" s="84"/>
      <c r="J22" s="90"/>
      <c r="K22" s="91"/>
      <c r="L22" s="196"/>
      <c r="M22" s="92" t="s">
        <v>48</v>
      </c>
      <c r="N22" s="93"/>
      <c r="O22" s="93"/>
      <c r="P22" s="94"/>
      <c r="Q22" s="71"/>
      <c r="R22" s="98">
        <v>2.29</v>
      </c>
      <c r="S22" s="98"/>
      <c r="T22" s="98"/>
      <c r="U22" s="78">
        <f>J22*R22</f>
        <v>0</v>
      </c>
      <c r="V22" s="103"/>
      <c r="W22" s="104"/>
      <c r="X22" s="104"/>
      <c r="Y22" s="54"/>
    </row>
    <row r="23" spans="1:25" s="6" customFormat="1" ht="15">
      <c r="A23" s="77"/>
      <c r="B23" s="9" t="s">
        <v>41</v>
      </c>
      <c r="C23" s="157">
        <v>2.29</v>
      </c>
      <c r="D23" s="158"/>
      <c r="E23" s="88"/>
      <c r="F23" s="154">
        <f>A23*C23</f>
        <v>0</v>
      </c>
      <c r="G23" s="155"/>
      <c r="H23" s="156"/>
      <c r="I23" s="84"/>
      <c r="J23" s="90"/>
      <c r="K23" s="91"/>
      <c r="L23" s="196"/>
      <c r="M23" s="92" t="s">
        <v>46</v>
      </c>
      <c r="N23" s="93"/>
      <c r="O23" s="93"/>
      <c r="P23" s="94"/>
      <c r="Q23" s="71"/>
      <c r="R23" s="98">
        <v>2.29</v>
      </c>
      <c r="S23" s="98"/>
      <c r="T23" s="98"/>
      <c r="U23" s="78">
        <f>J23*R23</f>
        <v>0</v>
      </c>
      <c r="V23" s="99"/>
      <c r="W23" s="100"/>
      <c r="X23" s="100"/>
      <c r="Y23" s="54"/>
    </row>
    <row r="24" spans="1:25" s="6" customFormat="1" ht="15">
      <c r="A24" s="77"/>
      <c r="B24" s="9" t="s">
        <v>47</v>
      </c>
      <c r="C24" s="105">
        <v>2.29</v>
      </c>
      <c r="D24" s="106"/>
      <c r="E24" s="88"/>
      <c r="F24" s="154">
        <f>A24*C24</f>
        <v>0</v>
      </c>
      <c r="G24" s="155"/>
      <c r="H24" s="156"/>
      <c r="I24" s="85"/>
      <c r="J24" s="90"/>
      <c r="K24" s="91"/>
      <c r="L24" s="196"/>
      <c r="M24" s="92" t="s">
        <v>52</v>
      </c>
      <c r="N24" s="93"/>
      <c r="O24" s="93"/>
      <c r="P24" s="93"/>
      <c r="Q24" s="68"/>
      <c r="R24" s="98">
        <v>1.99</v>
      </c>
      <c r="S24" s="98"/>
      <c r="T24" s="98"/>
      <c r="U24" s="78">
        <f>J24*R24</f>
        <v>0</v>
      </c>
      <c r="V24" s="99"/>
      <c r="W24" s="100"/>
      <c r="X24" s="100"/>
      <c r="Y24" s="54"/>
    </row>
    <row r="25" spans="1:25" s="6" customFormat="1" ht="15">
      <c r="A25" s="77"/>
      <c r="B25" s="9" t="s">
        <v>40</v>
      </c>
      <c r="C25" s="105">
        <v>2.29</v>
      </c>
      <c r="D25" s="106"/>
      <c r="E25" s="88"/>
      <c r="F25" s="154">
        <f>A25*C25</f>
        <v>0</v>
      </c>
      <c r="G25" s="155"/>
      <c r="H25" s="156"/>
      <c r="I25" s="84"/>
      <c r="J25" s="90"/>
      <c r="K25" s="91"/>
      <c r="L25" s="196"/>
      <c r="M25" s="107" t="s">
        <v>61</v>
      </c>
      <c r="N25" s="108"/>
      <c r="O25" s="108"/>
      <c r="P25" s="108"/>
      <c r="Q25" s="68"/>
      <c r="R25" s="98">
        <v>1.49</v>
      </c>
      <c r="S25" s="98"/>
      <c r="T25" s="98"/>
      <c r="U25" s="78">
        <f>J25*R25</f>
        <v>0</v>
      </c>
      <c r="V25" s="99"/>
      <c r="W25" s="100"/>
      <c r="X25" s="100"/>
      <c r="Y25" s="54"/>
    </row>
    <row r="26" spans="1:25" s="6" customFormat="1" ht="15.75" thickBot="1">
      <c r="A26" s="58"/>
      <c r="B26" s="191" t="s">
        <v>32</v>
      </c>
      <c r="C26" s="164"/>
      <c r="D26" s="192"/>
      <c r="E26" s="89"/>
      <c r="F26" s="172">
        <f>SUM(F21:H25)</f>
        <v>0</v>
      </c>
      <c r="G26" s="173"/>
      <c r="H26" s="174"/>
      <c r="I26" s="86"/>
      <c r="J26" s="175"/>
      <c r="K26" s="176"/>
      <c r="L26" s="177"/>
      <c r="M26" s="169" t="s">
        <v>32</v>
      </c>
      <c r="N26" s="170"/>
      <c r="O26" s="170"/>
      <c r="P26" s="170"/>
      <c r="Q26" s="170"/>
      <c r="R26" s="170"/>
      <c r="S26" s="170"/>
      <c r="T26" s="171"/>
      <c r="U26" s="79">
        <f>SUM(U21:U25)</f>
        <v>0</v>
      </c>
      <c r="V26" s="99" t="s">
        <v>21</v>
      </c>
      <c r="W26" s="100"/>
      <c r="X26" s="100"/>
      <c r="Y26" s="75">
        <v>0</v>
      </c>
    </row>
    <row r="27" spans="1:25" ht="15.75" customHeight="1" thickTop="1">
      <c r="A27" s="185" t="s">
        <v>63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7"/>
      <c r="W27" s="159" t="s">
        <v>20</v>
      </c>
      <c r="X27" s="160"/>
      <c r="Y27" s="76"/>
    </row>
    <row r="28" spans="1:25" ht="14.25">
      <c r="A28" s="188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90"/>
      <c r="W28" s="161" t="s">
        <v>50</v>
      </c>
      <c r="X28" s="162"/>
      <c r="Y28" s="74">
        <f>Y27*0.07125</f>
        <v>0</v>
      </c>
    </row>
    <row r="29" spans="1:25" ht="15.75" customHeight="1" thickBot="1">
      <c r="A29" s="178" t="s">
        <v>62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80"/>
      <c r="W29" s="163" t="s">
        <v>55</v>
      </c>
      <c r="X29" s="164"/>
      <c r="Y29" s="55"/>
    </row>
    <row r="30" spans="1:25" ht="13.5" thickTop="1">
      <c r="A30" s="181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80"/>
      <c r="W30" s="165" t="s">
        <v>15</v>
      </c>
      <c r="X30" s="166"/>
      <c r="Y30" s="193">
        <f>SUM(Y27:Y29)</f>
        <v>0</v>
      </c>
    </row>
    <row r="31" spans="1:25" ht="13.5" thickBot="1">
      <c r="A31" s="182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4"/>
      <c r="W31" s="167"/>
      <c r="X31" s="168"/>
      <c r="Y31" s="194"/>
    </row>
    <row r="32" spans="3:11" ht="13.5" thickTop="1">
      <c r="C32" s="1"/>
      <c r="D32" s="1"/>
      <c r="E32" s="1"/>
      <c r="F32" s="1"/>
      <c r="J32" s="1"/>
      <c r="K32" s="1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</sheetData>
  <sheetProtection/>
  <mergeCells count="70">
    <mergeCell ref="F26:H26"/>
    <mergeCell ref="J26:L26"/>
    <mergeCell ref="A29:V31"/>
    <mergeCell ref="V26:X26"/>
    <mergeCell ref="A27:V28"/>
    <mergeCell ref="B26:D26"/>
    <mergeCell ref="Y30:Y31"/>
    <mergeCell ref="W27:X27"/>
    <mergeCell ref="W28:X28"/>
    <mergeCell ref="W29:X29"/>
    <mergeCell ref="W30:X31"/>
    <mergeCell ref="M26:T26"/>
    <mergeCell ref="C22:D22"/>
    <mergeCell ref="C25:D25"/>
    <mergeCell ref="C21:D21"/>
    <mergeCell ref="F25:H25"/>
    <mergeCell ref="F21:H21"/>
    <mergeCell ref="F22:H22"/>
    <mergeCell ref="F24:H24"/>
    <mergeCell ref="F23:H23"/>
    <mergeCell ref="C23:D23"/>
    <mergeCell ref="C6:H6"/>
    <mergeCell ref="M20:P20"/>
    <mergeCell ref="A19:Y19"/>
    <mergeCell ref="R20:T20"/>
    <mergeCell ref="C20:D20"/>
    <mergeCell ref="I6:U6"/>
    <mergeCell ref="F20:H20"/>
    <mergeCell ref="A3:H3"/>
    <mergeCell ref="V4:Y4"/>
    <mergeCell ref="F4:H4"/>
    <mergeCell ref="D4:E4"/>
    <mergeCell ref="X2:Y2"/>
    <mergeCell ref="V3:Y3"/>
    <mergeCell ref="N2:U2"/>
    <mergeCell ref="K4:U4"/>
    <mergeCell ref="L3:U3"/>
    <mergeCell ref="A1:Y1"/>
    <mergeCell ref="J20:L20"/>
    <mergeCell ref="C8:H8"/>
    <mergeCell ref="I8:N8"/>
    <mergeCell ref="O8:T8"/>
    <mergeCell ref="A18:W18"/>
    <mergeCell ref="U8:X8"/>
    <mergeCell ref="C2:H2"/>
    <mergeCell ref="A7:Y7"/>
    <mergeCell ref="B5:H5"/>
    <mergeCell ref="R24:T24"/>
    <mergeCell ref="C24:D24"/>
    <mergeCell ref="M24:P24"/>
    <mergeCell ref="J25:K25"/>
    <mergeCell ref="M25:P25"/>
    <mergeCell ref="R25:T25"/>
    <mergeCell ref="J24:K24"/>
    <mergeCell ref="V24:X24"/>
    <mergeCell ref="V25:X25"/>
    <mergeCell ref="V23:X23"/>
    <mergeCell ref="V20:X20"/>
    <mergeCell ref="V21:X21"/>
    <mergeCell ref="V22:X22"/>
    <mergeCell ref="J21:K21"/>
    <mergeCell ref="J22:K22"/>
    <mergeCell ref="M23:P23"/>
    <mergeCell ref="I5:U5"/>
    <mergeCell ref="R23:T23"/>
    <mergeCell ref="R21:T21"/>
    <mergeCell ref="M22:P22"/>
    <mergeCell ref="M21:P21"/>
    <mergeCell ref="J23:K23"/>
    <mergeCell ref="R22:T22"/>
  </mergeCells>
  <printOptions horizontalCentered="1" verticalCentered="1"/>
  <pageMargins left="0.26" right="0" top="0.3" bottom="0.3" header="0.27" footer="0.25"/>
  <pageSetup horizontalDpi="300" verticalDpi="300" orientation="landscape" scale="90" r:id="rId2"/>
  <headerFooter alignWithMargins="0">
    <oddHeader>&amp;RCurrent as of January 2016</oddHeader>
    <oddFooter>&amp;CRemit payment to &amp;"Arial,Bold"&amp;12Keys Cafe and Bakery of Woodbury 1750 Weir Drive Ste 20 Woodbury, MN 55125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2"/>
  <sheetViews>
    <sheetView view="pageBreakPreview" zoomScaleNormal="66" zoomScaleSheetLayoutView="100" zoomScalePageLayoutView="0" workbookViewId="0" topLeftCell="A1">
      <selection activeCell="B5" sqref="B5:H5"/>
    </sheetView>
  </sheetViews>
  <sheetFormatPr defaultColWidth="9.140625" defaultRowHeight="12.75"/>
  <cols>
    <col min="1" max="1" width="6.00390625" style="1" customWidth="1"/>
    <col min="2" max="2" width="17.00390625" style="1" customWidth="1"/>
    <col min="3" max="6" width="3.7109375" style="2" customWidth="1"/>
    <col min="7" max="9" width="3.7109375" style="1" customWidth="1"/>
    <col min="10" max="11" width="3.7109375" style="2" customWidth="1"/>
    <col min="12" max="20" width="3.7109375" style="1" customWidth="1"/>
    <col min="21" max="23" width="9.140625" style="1" customWidth="1"/>
    <col min="24" max="24" width="8.421875" style="1" customWidth="1"/>
    <col min="25" max="25" width="17.8515625" style="1" customWidth="1"/>
    <col min="26" max="16384" width="9.140625" style="1" customWidth="1"/>
  </cols>
  <sheetData>
    <row r="1" spans="1:25" s="4" customFormat="1" ht="86.25" customHeight="1" thickBot="1" thickTop="1">
      <c r="A1" s="109" t="s">
        <v>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1"/>
    </row>
    <row r="2" spans="1:25" s="3" customFormat="1" ht="19.5" customHeight="1" thickTop="1">
      <c r="A2" s="25" t="s">
        <v>37</v>
      </c>
      <c r="B2" s="23"/>
      <c r="C2" s="123"/>
      <c r="D2" s="123"/>
      <c r="E2" s="123"/>
      <c r="F2" s="123"/>
      <c r="G2" s="123"/>
      <c r="H2" s="124"/>
      <c r="I2" s="25" t="s">
        <v>0</v>
      </c>
      <c r="J2" s="22"/>
      <c r="K2" s="22"/>
      <c r="L2" s="21"/>
      <c r="M2" s="23"/>
      <c r="N2" s="135"/>
      <c r="O2" s="136"/>
      <c r="P2" s="136"/>
      <c r="Q2" s="136"/>
      <c r="R2" s="136"/>
      <c r="S2" s="136"/>
      <c r="T2" s="136"/>
      <c r="U2" s="137"/>
      <c r="V2" s="25" t="s">
        <v>36</v>
      </c>
      <c r="W2" s="23"/>
      <c r="X2" s="123"/>
      <c r="Y2" s="124"/>
    </row>
    <row r="3" spans="1:25" s="3" customFormat="1" ht="19.5" customHeight="1">
      <c r="A3" s="129" t="s">
        <v>58</v>
      </c>
      <c r="B3" s="130"/>
      <c r="C3" s="130"/>
      <c r="D3" s="130"/>
      <c r="E3" s="130"/>
      <c r="F3" s="130"/>
      <c r="G3" s="130"/>
      <c r="H3" s="131"/>
      <c r="I3" s="13" t="s">
        <v>5</v>
      </c>
      <c r="J3" s="14"/>
      <c r="K3" s="14"/>
      <c r="L3" s="141"/>
      <c r="M3" s="139"/>
      <c r="N3" s="139"/>
      <c r="O3" s="139"/>
      <c r="P3" s="139"/>
      <c r="Q3" s="139"/>
      <c r="R3" s="139"/>
      <c r="S3" s="139"/>
      <c r="T3" s="139"/>
      <c r="U3" s="140"/>
      <c r="V3" s="132"/>
      <c r="W3" s="96"/>
      <c r="X3" s="96"/>
      <c r="Y3" s="97"/>
    </row>
    <row r="4" spans="1:25" s="3" customFormat="1" ht="19.5" customHeight="1">
      <c r="A4" s="32" t="s">
        <v>17</v>
      </c>
      <c r="B4" s="57"/>
      <c r="C4" s="61"/>
      <c r="D4" s="96"/>
      <c r="E4" s="96"/>
      <c r="F4" s="133" t="s">
        <v>59</v>
      </c>
      <c r="G4" s="133"/>
      <c r="H4" s="134"/>
      <c r="I4" s="13" t="s">
        <v>53</v>
      </c>
      <c r="J4" s="14"/>
      <c r="K4" s="138"/>
      <c r="L4" s="139"/>
      <c r="M4" s="139"/>
      <c r="N4" s="139"/>
      <c r="O4" s="139"/>
      <c r="P4" s="139"/>
      <c r="Q4" s="139"/>
      <c r="R4" s="139"/>
      <c r="S4" s="139"/>
      <c r="T4" s="139"/>
      <c r="U4" s="140"/>
      <c r="V4" s="132"/>
      <c r="W4" s="96"/>
      <c r="X4" s="96"/>
      <c r="Y4" s="97"/>
    </row>
    <row r="5" spans="1:25" ht="19.5" customHeight="1">
      <c r="A5" s="32" t="s">
        <v>18</v>
      </c>
      <c r="B5" s="128"/>
      <c r="C5" s="96"/>
      <c r="D5" s="96"/>
      <c r="E5" s="96"/>
      <c r="F5" s="96"/>
      <c r="G5" s="96"/>
      <c r="H5" s="97"/>
      <c r="I5" s="95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7"/>
      <c r="V5" s="13" t="s">
        <v>4</v>
      </c>
      <c r="W5" s="24"/>
      <c r="X5" s="64"/>
      <c r="Y5" s="65"/>
    </row>
    <row r="6" spans="1:25" s="5" customFormat="1" ht="19.5" customHeight="1" thickBot="1">
      <c r="A6" s="15" t="s">
        <v>19</v>
      </c>
      <c r="B6" s="16"/>
      <c r="C6" s="142"/>
      <c r="D6" s="143"/>
      <c r="E6" s="143"/>
      <c r="F6" s="143"/>
      <c r="G6" s="143"/>
      <c r="H6" s="144"/>
      <c r="I6" s="149" t="s">
        <v>54</v>
      </c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1"/>
      <c r="V6" s="13" t="s">
        <v>3</v>
      </c>
      <c r="W6" s="24"/>
      <c r="X6" s="56"/>
      <c r="Y6" s="66"/>
    </row>
    <row r="7" spans="1:25" ht="19.5" thickTop="1">
      <c r="A7" s="125" t="s">
        <v>16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7"/>
    </row>
    <row r="8" spans="1:25" s="19" customFormat="1" ht="14.25" customHeight="1">
      <c r="A8" s="27" t="s">
        <v>1</v>
      </c>
      <c r="B8" s="39"/>
      <c r="C8" s="112" t="s">
        <v>7</v>
      </c>
      <c r="D8" s="113"/>
      <c r="E8" s="113"/>
      <c r="F8" s="113"/>
      <c r="G8" s="113"/>
      <c r="H8" s="114"/>
      <c r="I8" s="115" t="s">
        <v>23</v>
      </c>
      <c r="J8" s="113"/>
      <c r="K8" s="113"/>
      <c r="L8" s="113"/>
      <c r="M8" s="113"/>
      <c r="N8" s="114"/>
      <c r="O8" s="116" t="s">
        <v>29</v>
      </c>
      <c r="P8" s="117"/>
      <c r="Q8" s="117"/>
      <c r="R8" s="117"/>
      <c r="S8" s="117"/>
      <c r="T8" s="118"/>
      <c r="U8" s="121" t="s">
        <v>30</v>
      </c>
      <c r="V8" s="122"/>
      <c r="W8" s="122"/>
      <c r="X8" s="122"/>
      <c r="Y8" s="28" t="s">
        <v>32</v>
      </c>
    </row>
    <row r="9" spans="1:25" s="20" customFormat="1" ht="15.75" customHeight="1">
      <c r="A9" s="43"/>
      <c r="B9" s="36" t="s">
        <v>33</v>
      </c>
      <c r="C9" s="38" t="s">
        <v>28</v>
      </c>
      <c r="D9" s="18" t="s">
        <v>24</v>
      </c>
      <c r="E9" s="18" t="s">
        <v>44</v>
      </c>
      <c r="F9" s="18" t="s">
        <v>25</v>
      </c>
      <c r="G9" s="17" t="s">
        <v>26</v>
      </c>
      <c r="H9" s="35" t="s">
        <v>27</v>
      </c>
      <c r="I9" s="34" t="s">
        <v>28</v>
      </c>
      <c r="J9" s="18" t="s">
        <v>24</v>
      </c>
      <c r="K9" s="18" t="s">
        <v>44</v>
      </c>
      <c r="L9" s="18" t="s">
        <v>25</v>
      </c>
      <c r="M9" s="17" t="s">
        <v>26</v>
      </c>
      <c r="N9" s="35" t="s">
        <v>27</v>
      </c>
      <c r="O9" s="38" t="s">
        <v>28</v>
      </c>
      <c r="P9" s="18" t="s">
        <v>24</v>
      </c>
      <c r="Q9" s="18" t="s">
        <v>44</v>
      </c>
      <c r="R9" s="18" t="s">
        <v>25</v>
      </c>
      <c r="S9" s="17" t="s">
        <v>26</v>
      </c>
      <c r="T9" s="35" t="s">
        <v>27</v>
      </c>
      <c r="U9" s="34" t="s">
        <v>34</v>
      </c>
      <c r="V9" s="18" t="s">
        <v>35</v>
      </c>
      <c r="W9" s="18" t="s">
        <v>31</v>
      </c>
      <c r="X9" s="18" t="s">
        <v>35</v>
      </c>
      <c r="Y9" s="41"/>
    </row>
    <row r="10" spans="1:25" ht="15">
      <c r="A10" s="44"/>
      <c r="B10" s="40" t="s">
        <v>10</v>
      </c>
      <c r="C10" s="45"/>
      <c r="D10" s="46"/>
      <c r="E10" s="46"/>
      <c r="F10" s="46"/>
      <c r="G10" s="47"/>
      <c r="H10" s="48"/>
      <c r="I10" s="49"/>
      <c r="J10" s="46"/>
      <c r="K10" s="46"/>
      <c r="L10" s="46"/>
      <c r="M10" s="47"/>
      <c r="N10" s="48"/>
      <c r="O10" s="45"/>
      <c r="P10" s="46"/>
      <c r="Q10" s="46"/>
      <c r="R10" s="50"/>
      <c r="S10" s="50"/>
      <c r="T10" s="51"/>
      <c r="U10" s="59">
        <v>11</v>
      </c>
      <c r="V10" s="60">
        <v>12</v>
      </c>
      <c r="W10" s="60">
        <v>12</v>
      </c>
      <c r="X10" s="73">
        <v>13</v>
      </c>
      <c r="Y10" s="80">
        <f aca="true" t="shared" si="0" ref="Y10:Y16">(C10+I10)*U10+SUM(D10:H10)*V10+SUM(J10:N10)*V10+O10*W10+SUM(P10:T10)*X10</f>
        <v>0</v>
      </c>
    </row>
    <row r="11" spans="1:25" ht="15">
      <c r="A11" s="44"/>
      <c r="B11" s="40" t="s">
        <v>43</v>
      </c>
      <c r="C11" s="45"/>
      <c r="D11" s="46"/>
      <c r="E11" s="46"/>
      <c r="F11" s="46"/>
      <c r="G11" s="47"/>
      <c r="H11" s="48"/>
      <c r="I11" s="49"/>
      <c r="J11" s="46"/>
      <c r="K11" s="46"/>
      <c r="L11" s="46"/>
      <c r="M11" s="47"/>
      <c r="N11" s="48"/>
      <c r="O11" s="45"/>
      <c r="P11" s="46"/>
      <c r="Q11" s="46"/>
      <c r="R11" s="50"/>
      <c r="S11" s="50"/>
      <c r="T11" s="51"/>
      <c r="U11" s="59">
        <v>11</v>
      </c>
      <c r="V11" s="60">
        <v>12</v>
      </c>
      <c r="W11" s="60">
        <v>12</v>
      </c>
      <c r="X11" s="73">
        <v>13</v>
      </c>
      <c r="Y11" s="80">
        <f t="shared" si="0"/>
        <v>0</v>
      </c>
    </row>
    <row r="12" spans="1:25" ht="15">
      <c r="A12" s="44"/>
      <c r="B12" s="40" t="s">
        <v>11</v>
      </c>
      <c r="C12" s="45"/>
      <c r="D12" s="46"/>
      <c r="E12" s="46"/>
      <c r="F12" s="46"/>
      <c r="G12" s="47"/>
      <c r="H12" s="48"/>
      <c r="I12" s="49"/>
      <c r="J12" s="46"/>
      <c r="K12" s="46"/>
      <c r="L12" s="46"/>
      <c r="M12" s="47"/>
      <c r="N12" s="48"/>
      <c r="O12" s="45"/>
      <c r="P12" s="46"/>
      <c r="Q12" s="46"/>
      <c r="R12" s="50"/>
      <c r="S12" s="50"/>
      <c r="T12" s="51"/>
      <c r="U12" s="59">
        <v>11</v>
      </c>
      <c r="V12" s="60">
        <v>12</v>
      </c>
      <c r="W12" s="60">
        <v>12</v>
      </c>
      <c r="X12" s="73">
        <v>13</v>
      </c>
      <c r="Y12" s="80">
        <f t="shared" si="0"/>
        <v>0</v>
      </c>
    </row>
    <row r="13" spans="1:25" ht="15">
      <c r="A13" s="44"/>
      <c r="B13" s="40" t="s">
        <v>14</v>
      </c>
      <c r="C13" s="45"/>
      <c r="D13" s="46"/>
      <c r="E13" s="46"/>
      <c r="F13" s="46"/>
      <c r="G13" s="47"/>
      <c r="H13" s="48"/>
      <c r="I13" s="49"/>
      <c r="J13" s="46"/>
      <c r="K13" s="46"/>
      <c r="L13" s="46"/>
      <c r="M13" s="47"/>
      <c r="N13" s="48"/>
      <c r="O13" s="45"/>
      <c r="P13" s="46"/>
      <c r="Q13" s="46"/>
      <c r="R13" s="50"/>
      <c r="S13" s="50"/>
      <c r="T13" s="51"/>
      <c r="U13" s="59">
        <v>11</v>
      </c>
      <c r="V13" s="60">
        <v>12</v>
      </c>
      <c r="W13" s="60">
        <v>12</v>
      </c>
      <c r="X13" s="73">
        <v>13</v>
      </c>
      <c r="Y13" s="80">
        <f t="shared" si="0"/>
        <v>0</v>
      </c>
    </row>
    <row r="14" spans="1:25" ht="15">
      <c r="A14" s="44"/>
      <c r="B14" s="40" t="s">
        <v>8</v>
      </c>
      <c r="C14" s="45"/>
      <c r="D14" s="46"/>
      <c r="E14" s="46"/>
      <c r="F14" s="46"/>
      <c r="G14" s="47"/>
      <c r="H14" s="48"/>
      <c r="I14" s="49"/>
      <c r="J14" s="46"/>
      <c r="K14" s="46"/>
      <c r="L14" s="46"/>
      <c r="M14" s="47"/>
      <c r="N14" s="48"/>
      <c r="O14" s="45"/>
      <c r="P14" s="46"/>
      <c r="Q14" s="46"/>
      <c r="R14" s="50"/>
      <c r="S14" s="50"/>
      <c r="T14" s="51"/>
      <c r="U14" s="59">
        <v>11</v>
      </c>
      <c r="V14" s="60">
        <v>12</v>
      </c>
      <c r="W14" s="60">
        <v>12</v>
      </c>
      <c r="X14" s="73">
        <v>13</v>
      </c>
      <c r="Y14" s="80">
        <f t="shared" si="0"/>
        <v>0</v>
      </c>
    </row>
    <row r="15" spans="1:25" ht="15">
      <c r="A15" s="44"/>
      <c r="B15" s="40" t="s">
        <v>12</v>
      </c>
      <c r="C15" s="45"/>
      <c r="D15" s="46"/>
      <c r="E15" s="46"/>
      <c r="F15" s="46"/>
      <c r="G15" s="47"/>
      <c r="H15" s="48"/>
      <c r="I15" s="49"/>
      <c r="J15" s="46"/>
      <c r="K15" s="46"/>
      <c r="L15" s="46"/>
      <c r="M15" s="47"/>
      <c r="N15" s="48"/>
      <c r="O15" s="45"/>
      <c r="P15" s="46"/>
      <c r="Q15" s="46"/>
      <c r="R15" s="50"/>
      <c r="S15" s="50"/>
      <c r="T15" s="51"/>
      <c r="U15" s="59">
        <v>11</v>
      </c>
      <c r="V15" s="60">
        <v>12</v>
      </c>
      <c r="W15" s="60">
        <v>12</v>
      </c>
      <c r="X15" s="73">
        <v>13</v>
      </c>
      <c r="Y15" s="80">
        <f t="shared" si="0"/>
        <v>0</v>
      </c>
    </row>
    <row r="16" spans="1:25" ht="15">
      <c r="A16" s="44"/>
      <c r="B16" s="40" t="s">
        <v>9</v>
      </c>
      <c r="C16" s="45"/>
      <c r="D16" s="46"/>
      <c r="E16" s="46"/>
      <c r="F16" s="46"/>
      <c r="G16" s="47"/>
      <c r="H16" s="48"/>
      <c r="I16" s="49"/>
      <c r="J16" s="46"/>
      <c r="K16" s="46"/>
      <c r="L16" s="46"/>
      <c r="M16" s="47"/>
      <c r="N16" s="48"/>
      <c r="O16" s="45"/>
      <c r="P16" s="46"/>
      <c r="Q16" s="46"/>
      <c r="R16" s="50"/>
      <c r="S16" s="50"/>
      <c r="T16" s="51"/>
      <c r="U16" s="59">
        <v>11</v>
      </c>
      <c r="V16" s="60">
        <v>12</v>
      </c>
      <c r="W16" s="60">
        <v>12</v>
      </c>
      <c r="X16" s="73">
        <v>13</v>
      </c>
      <c r="Y16" s="80">
        <f t="shared" si="0"/>
        <v>0</v>
      </c>
    </row>
    <row r="17" spans="1:25" ht="15.75">
      <c r="A17" s="44"/>
      <c r="B17" s="62" t="s">
        <v>42</v>
      </c>
      <c r="C17" s="45"/>
      <c r="D17" s="46"/>
      <c r="E17" s="46"/>
      <c r="F17" s="46"/>
      <c r="G17" s="46"/>
      <c r="H17" s="48"/>
      <c r="I17" s="49"/>
      <c r="J17" s="46"/>
      <c r="K17" s="46"/>
      <c r="L17" s="46"/>
      <c r="M17" s="47"/>
      <c r="N17" s="48"/>
      <c r="O17" s="45"/>
      <c r="P17" s="46"/>
      <c r="Q17" s="46"/>
      <c r="R17" s="52"/>
      <c r="S17" s="52"/>
      <c r="T17" s="53"/>
      <c r="U17" s="37"/>
      <c r="V17" s="29"/>
      <c r="W17" s="29"/>
      <c r="X17" s="10" t="s">
        <v>22</v>
      </c>
      <c r="Y17" s="80">
        <f>SUM(Y10:Y16)</f>
        <v>0</v>
      </c>
    </row>
    <row r="18" spans="1:25" ht="13.5" thickBot="1">
      <c r="A18" s="119" t="s">
        <v>45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26"/>
      <c r="Y18" s="42"/>
    </row>
    <row r="19" spans="1:25" ht="19.5" thickTop="1">
      <c r="A19" s="125" t="s">
        <v>13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7"/>
    </row>
    <row r="20" spans="1:25" s="6" customFormat="1" ht="15.75">
      <c r="A20" s="7" t="s">
        <v>1</v>
      </c>
      <c r="B20" s="11" t="s">
        <v>51</v>
      </c>
      <c r="C20" s="105" t="s">
        <v>2</v>
      </c>
      <c r="D20" s="105"/>
      <c r="E20" s="72"/>
      <c r="F20" s="107" t="s">
        <v>32</v>
      </c>
      <c r="G20" s="152"/>
      <c r="H20" s="153"/>
      <c r="I20" s="30"/>
      <c r="J20" s="106" t="s">
        <v>1</v>
      </c>
      <c r="K20" s="106"/>
      <c r="L20" s="106"/>
      <c r="M20" s="145" t="s">
        <v>51</v>
      </c>
      <c r="N20" s="146"/>
      <c r="O20" s="147"/>
      <c r="P20" s="148"/>
      <c r="Q20" s="69"/>
      <c r="R20" s="106" t="s">
        <v>2</v>
      </c>
      <c r="S20" s="106"/>
      <c r="T20" s="106"/>
      <c r="U20" s="8" t="s">
        <v>32</v>
      </c>
      <c r="V20" s="101"/>
      <c r="W20" s="102"/>
      <c r="X20" s="102"/>
      <c r="Y20" s="54"/>
    </row>
    <row r="21" spans="1:25" s="6" customFormat="1" ht="15.75">
      <c r="A21" s="77"/>
      <c r="B21" s="9" t="s">
        <v>38</v>
      </c>
      <c r="C21" s="105">
        <v>1</v>
      </c>
      <c r="D21" s="106"/>
      <c r="E21" s="67"/>
      <c r="F21" s="154">
        <f>A21*C21</f>
        <v>0</v>
      </c>
      <c r="G21" s="155"/>
      <c r="H21" s="156"/>
      <c r="I21" s="31"/>
      <c r="J21" s="90"/>
      <c r="K21" s="91"/>
      <c r="L21" s="63"/>
      <c r="M21" s="107"/>
      <c r="N21" s="152"/>
      <c r="O21" s="108"/>
      <c r="P21" s="195"/>
      <c r="Q21" s="71"/>
      <c r="R21" s="98"/>
      <c r="S21" s="98"/>
      <c r="T21" s="98"/>
      <c r="U21" s="81">
        <f>J21*R21</f>
        <v>0</v>
      </c>
      <c r="V21" s="101"/>
      <c r="W21" s="102"/>
      <c r="X21" s="102"/>
      <c r="Y21" s="54"/>
    </row>
    <row r="22" spans="1:25" s="6" customFormat="1" ht="15">
      <c r="A22" s="77"/>
      <c r="B22" s="9" t="s">
        <v>39</v>
      </c>
      <c r="C22" s="105">
        <v>1</v>
      </c>
      <c r="D22" s="106"/>
      <c r="E22" s="67"/>
      <c r="F22" s="154">
        <f>A22*C22</f>
        <v>0</v>
      </c>
      <c r="G22" s="155"/>
      <c r="H22" s="156"/>
      <c r="I22" s="31"/>
      <c r="J22" s="90"/>
      <c r="K22" s="91"/>
      <c r="L22" s="63"/>
      <c r="M22" s="92" t="s">
        <v>48</v>
      </c>
      <c r="N22" s="93"/>
      <c r="O22" s="93"/>
      <c r="P22" s="94"/>
      <c r="Q22" s="71"/>
      <c r="R22" s="98">
        <v>1</v>
      </c>
      <c r="S22" s="98"/>
      <c r="T22" s="98"/>
      <c r="U22" s="81">
        <f>J22*R22</f>
        <v>0</v>
      </c>
      <c r="V22" s="103"/>
      <c r="W22" s="104"/>
      <c r="X22" s="104"/>
      <c r="Y22" s="54"/>
    </row>
    <row r="23" spans="1:25" s="6" customFormat="1" ht="15">
      <c r="A23" s="77"/>
      <c r="B23" s="9" t="s">
        <v>41</v>
      </c>
      <c r="C23" s="157">
        <v>1</v>
      </c>
      <c r="D23" s="158"/>
      <c r="E23" s="67"/>
      <c r="F23" s="154">
        <f>A23*C23</f>
        <v>0</v>
      </c>
      <c r="G23" s="155"/>
      <c r="H23" s="156"/>
      <c r="I23" s="31"/>
      <c r="J23" s="90"/>
      <c r="K23" s="91"/>
      <c r="L23" s="63"/>
      <c r="M23" s="92" t="s">
        <v>46</v>
      </c>
      <c r="N23" s="93"/>
      <c r="O23" s="93"/>
      <c r="P23" s="94"/>
      <c r="Q23" s="71"/>
      <c r="R23" s="98">
        <v>1</v>
      </c>
      <c r="S23" s="98"/>
      <c r="T23" s="98"/>
      <c r="U23" s="81">
        <f>J23*R23</f>
        <v>0</v>
      </c>
      <c r="V23" s="99"/>
      <c r="W23" s="100"/>
      <c r="X23" s="100"/>
      <c r="Y23" s="54"/>
    </row>
    <row r="24" spans="1:25" s="6" customFormat="1" ht="15">
      <c r="A24" s="77"/>
      <c r="B24" s="9" t="s">
        <v>47</v>
      </c>
      <c r="C24" s="105">
        <v>1</v>
      </c>
      <c r="D24" s="106"/>
      <c r="E24" s="67"/>
      <c r="F24" s="154">
        <f>A24*C24</f>
        <v>0</v>
      </c>
      <c r="G24" s="155"/>
      <c r="H24" s="156"/>
      <c r="I24" s="12"/>
      <c r="J24" s="90"/>
      <c r="K24" s="91"/>
      <c r="L24" s="63"/>
      <c r="M24" s="92" t="s">
        <v>52</v>
      </c>
      <c r="N24" s="93"/>
      <c r="O24" s="93"/>
      <c r="P24" s="93"/>
      <c r="Q24" s="68"/>
      <c r="R24" s="98">
        <v>1.75</v>
      </c>
      <c r="S24" s="98"/>
      <c r="T24" s="98"/>
      <c r="U24" s="81">
        <f>J24*R24</f>
        <v>0</v>
      </c>
      <c r="V24" s="99"/>
      <c r="W24" s="100"/>
      <c r="X24" s="100"/>
      <c r="Y24" s="54"/>
    </row>
    <row r="25" spans="1:25" s="6" customFormat="1" ht="15">
      <c r="A25" s="77"/>
      <c r="B25" s="9" t="s">
        <v>40</v>
      </c>
      <c r="C25" s="105">
        <v>1</v>
      </c>
      <c r="D25" s="106"/>
      <c r="E25" s="67"/>
      <c r="F25" s="154">
        <f>A25*C25</f>
        <v>0</v>
      </c>
      <c r="G25" s="155"/>
      <c r="H25" s="156"/>
      <c r="I25" s="31"/>
      <c r="J25" s="90"/>
      <c r="K25" s="91"/>
      <c r="L25" s="63"/>
      <c r="M25" s="107"/>
      <c r="N25" s="108"/>
      <c r="O25" s="108"/>
      <c r="P25" s="108"/>
      <c r="Q25" s="68"/>
      <c r="R25" s="98"/>
      <c r="S25" s="98"/>
      <c r="T25" s="98"/>
      <c r="U25" s="81">
        <f>J25*R25</f>
        <v>0</v>
      </c>
      <c r="V25" s="99"/>
      <c r="W25" s="100"/>
      <c r="X25" s="100"/>
      <c r="Y25" s="54"/>
    </row>
    <row r="26" spans="1:25" s="6" customFormat="1" ht="15.75" thickBot="1">
      <c r="A26" s="58"/>
      <c r="B26" s="191" t="s">
        <v>22</v>
      </c>
      <c r="C26" s="164"/>
      <c r="D26" s="192"/>
      <c r="E26" s="70"/>
      <c r="F26" s="172">
        <f>SUM(F21:H25)</f>
        <v>0</v>
      </c>
      <c r="G26" s="173"/>
      <c r="H26" s="174"/>
      <c r="I26" s="33"/>
      <c r="J26" s="175"/>
      <c r="K26" s="176"/>
      <c r="L26" s="177"/>
      <c r="M26" s="169" t="s">
        <v>32</v>
      </c>
      <c r="N26" s="170"/>
      <c r="O26" s="170"/>
      <c r="P26" s="170"/>
      <c r="Q26" s="170"/>
      <c r="R26" s="170"/>
      <c r="S26" s="170"/>
      <c r="T26" s="171"/>
      <c r="U26" s="82">
        <f>SUM(U21:U25)</f>
        <v>0</v>
      </c>
      <c r="V26" s="99" t="s">
        <v>21</v>
      </c>
      <c r="W26" s="100"/>
      <c r="X26" s="100"/>
      <c r="Y26" s="75"/>
    </row>
    <row r="27" spans="1:25" ht="15.75" customHeight="1" thickTop="1">
      <c r="A27" s="185" t="s">
        <v>49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7"/>
      <c r="W27" s="159" t="s">
        <v>20</v>
      </c>
      <c r="X27" s="160"/>
      <c r="Y27" s="76"/>
    </row>
    <row r="28" spans="1:25" ht="14.25">
      <c r="A28" s="188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90"/>
      <c r="W28" s="161" t="s">
        <v>50</v>
      </c>
      <c r="X28" s="162"/>
      <c r="Y28" s="74">
        <f>Y27*0.07125</f>
        <v>0</v>
      </c>
    </row>
    <row r="29" spans="1:25" ht="15.75" customHeight="1" thickBot="1">
      <c r="A29" s="178" t="s">
        <v>57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80"/>
      <c r="W29" s="163" t="s">
        <v>55</v>
      </c>
      <c r="X29" s="164"/>
      <c r="Y29" s="55"/>
    </row>
    <row r="30" spans="1:25" ht="13.5" thickTop="1">
      <c r="A30" s="181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80"/>
      <c r="W30" s="165" t="s">
        <v>15</v>
      </c>
      <c r="X30" s="166"/>
      <c r="Y30" s="193">
        <f>SUM(Y27:Y29)</f>
        <v>0</v>
      </c>
    </row>
    <row r="31" spans="1:25" ht="13.5" thickBot="1">
      <c r="A31" s="182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4"/>
      <c r="W31" s="167"/>
      <c r="X31" s="168"/>
      <c r="Y31" s="194"/>
    </row>
    <row r="32" spans="3:11" ht="13.5" thickTop="1">
      <c r="C32" s="1"/>
      <c r="D32" s="1"/>
      <c r="E32" s="1"/>
      <c r="F32" s="1"/>
      <c r="J32" s="1"/>
      <c r="K32" s="1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</sheetData>
  <sheetProtection/>
  <mergeCells count="70">
    <mergeCell ref="A1:Y1"/>
    <mergeCell ref="C2:H2"/>
    <mergeCell ref="N2:U2"/>
    <mergeCell ref="X2:Y2"/>
    <mergeCell ref="A3:H3"/>
    <mergeCell ref="L3:U3"/>
    <mergeCell ref="V3:Y3"/>
    <mergeCell ref="D4:E4"/>
    <mergeCell ref="F4:H4"/>
    <mergeCell ref="K4:U4"/>
    <mergeCell ref="V4:Y4"/>
    <mergeCell ref="B5:H5"/>
    <mergeCell ref="I5:U5"/>
    <mergeCell ref="C6:H6"/>
    <mergeCell ref="I6:U6"/>
    <mergeCell ref="A7:Y7"/>
    <mergeCell ref="C8:H8"/>
    <mergeCell ref="I8:N8"/>
    <mergeCell ref="O8:T8"/>
    <mergeCell ref="U8:X8"/>
    <mergeCell ref="A18:W18"/>
    <mergeCell ref="A19:Y19"/>
    <mergeCell ref="C20:D20"/>
    <mergeCell ref="F20:H20"/>
    <mergeCell ref="J20:L20"/>
    <mergeCell ref="M20:P20"/>
    <mergeCell ref="R20:T20"/>
    <mergeCell ref="V20:X20"/>
    <mergeCell ref="C21:D21"/>
    <mergeCell ref="F21:H21"/>
    <mergeCell ref="J21:K21"/>
    <mergeCell ref="M21:P21"/>
    <mergeCell ref="R21:T21"/>
    <mergeCell ref="V21:X21"/>
    <mergeCell ref="C22:D22"/>
    <mergeCell ref="F22:H22"/>
    <mergeCell ref="J22:K22"/>
    <mergeCell ref="M22:P22"/>
    <mergeCell ref="R22:T22"/>
    <mergeCell ref="V22:X22"/>
    <mergeCell ref="C23:D23"/>
    <mergeCell ref="F23:H23"/>
    <mergeCell ref="J23:K23"/>
    <mergeCell ref="M23:P23"/>
    <mergeCell ref="R23:T23"/>
    <mergeCell ref="V23:X23"/>
    <mergeCell ref="C24:D24"/>
    <mergeCell ref="F24:H24"/>
    <mergeCell ref="J24:K24"/>
    <mergeCell ref="M24:P24"/>
    <mergeCell ref="R24:T24"/>
    <mergeCell ref="V24:X24"/>
    <mergeCell ref="W27:X27"/>
    <mergeCell ref="W28:X28"/>
    <mergeCell ref="C25:D25"/>
    <mergeCell ref="F25:H25"/>
    <mergeCell ref="J25:K25"/>
    <mergeCell ref="M25:P25"/>
    <mergeCell ref="R25:T25"/>
    <mergeCell ref="V25:X25"/>
    <mergeCell ref="A29:V31"/>
    <mergeCell ref="W29:X29"/>
    <mergeCell ref="W30:X31"/>
    <mergeCell ref="Y30:Y31"/>
    <mergeCell ref="B26:D26"/>
    <mergeCell ref="F26:H26"/>
    <mergeCell ref="J26:L26"/>
    <mergeCell ref="M26:T26"/>
    <mergeCell ref="V26:X26"/>
    <mergeCell ref="A27:V28"/>
  </mergeCells>
  <printOptions horizontalCentered="1" verticalCentered="1"/>
  <pageMargins left="0.26" right="0" top="0.3" bottom="0.3" header="0.27" footer="0.25"/>
  <pageSetup horizontalDpi="300" verticalDpi="300" orientation="landscape" scale="90" r:id="rId2"/>
  <headerFooter alignWithMargins="0">
    <oddHeader>&amp;RCurrent as of January 2016</oddHeader>
    <oddFooter>&amp;CRemit payment to &amp;"Arial,Bold"&amp;12Keys Cafe and Bakery of Woodbury 1750 Weir Drive Ste 20 Woodbury, MN 55125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 Cafe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KEYS WOODBURY</dc:creator>
  <cp:keywords/>
  <dc:description/>
  <cp:lastModifiedBy>Amy Mahowald</cp:lastModifiedBy>
  <cp:lastPrinted>2020-02-13T16:03:12Z</cp:lastPrinted>
  <dcterms:created xsi:type="dcterms:W3CDTF">1996-07-03T19:43:25Z</dcterms:created>
  <dcterms:modified xsi:type="dcterms:W3CDTF">2021-08-24T15:39:05Z</dcterms:modified>
  <cp:category/>
  <cp:version/>
  <cp:contentType/>
  <cp:contentStatus/>
</cp:coreProperties>
</file>